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lue Chip- UCB Embody\"/>
    </mc:Choice>
  </mc:AlternateContent>
  <bookViews>
    <workbookView xWindow="0" yWindow="0" windowWidth="21645" windowHeight="8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9" i="1"/>
  <c r="I13" i="1"/>
  <c r="I8" i="1"/>
  <c r="F8" i="1"/>
  <c r="F9" i="1"/>
  <c r="F12" i="1"/>
  <c r="F11" i="1" s="1"/>
  <c r="F13" i="1"/>
  <c r="E14" i="1"/>
  <c r="H20" i="1" l="1"/>
  <c r="F10" i="1"/>
  <c r="F14" i="1"/>
  <c r="G13" i="1"/>
  <c r="G8" i="1"/>
  <c r="J8" i="1" l="1"/>
  <c r="J13" i="1"/>
  <c r="F20" i="1" s="1"/>
  <c r="G9" i="1"/>
  <c r="H8" i="1"/>
  <c r="H9" i="1" s="1"/>
  <c r="H13" i="1"/>
  <c r="B20" i="1" l="1"/>
  <c r="J11" i="1"/>
  <c r="E20" i="1" s="1"/>
  <c r="J9" i="1"/>
  <c r="C20" i="1" s="1"/>
  <c r="D14" i="1"/>
  <c r="C14" i="1"/>
  <c r="D11" i="1"/>
  <c r="C11" i="1"/>
  <c r="D10" i="1"/>
  <c r="C10" i="1"/>
  <c r="J10" i="1" l="1"/>
  <c r="D20" i="1" s="1"/>
  <c r="H22" i="1"/>
  <c r="J14" i="1" l="1"/>
  <c r="G20" i="1" s="1"/>
</calcChain>
</file>

<file path=xl/sharedStrings.xml><?xml version="1.0" encoding="utf-8"?>
<sst xmlns="http://schemas.openxmlformats.org/spreadsheetml/2006/main" count="33" uniqueCount="23">
  <si>
    <t>Clicks</t>
  </si>
  <si>
    <t>Impressions</t>
  </si>
  <si>
    <t>CTR</t>
  </si>
  <si>
    <t>CPC</t>
  </si>
  <si>
    <t>Cost</t>
  </si>
  <si>
    <t>Conversions</t>
  </si>
  <si>
    <t xml:space="preserve"> </t>
  </si>
  <si>
    <t>Total Monthly Cost</t>
  </si>
  <si>
    <t>Total Estimated Monthly Budget</t>
  </si>
  <si>
    <t>Grand Total</t>
  </si>
  <si>
    <t>Total Media</t>
  </si>
  <si>
    <t>Cost Per Referral</t>
  </si>
  <si>
    <t>Referrals</t>
  </si>
  <si>
    <t>Cost Per Ref.</t>
  </si>
  <si>
    <t>GDN</t>
  </si>
  <si>
    <t>Search</t>
  </si>
  <si>
    <t>The Embody Program</t>
  </si>
  <si>
    <t>TOTAL</t>
  </si>
  <si>
    <t>Estimated January</t>
  </si>
  <si>
    <t>All Time 5/16 - 12/19</t>
  </si>
  <si>
    <t>Facebook</t>
  </si>
  <si>
    <t>15% Mgt Fee ($1,500 min)</t>
  </si>
  <si>
    <t>Estimated Monthly Cost for 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</si>
</sst>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3" fontId="0" fillId="0" borderId="1" xfId="0" applyNumberFormat="1" applyFill="1" applyBorder="1"/>
    <xf numFmtId="10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Border="1"/>
    <xf numFmtId="0" fontId="3" fillId="0" borderId="3" xfId="0" applyFont="1" applyBorder="1" applyAlignment="1">
      <alignment horizontal="center" vertical="center"/>
    </xf>
    <xf numFmtId="0" fontId="1" fillId="0" borderId="0" xfId="0" applyFont="1"/>
    <xf numFmtId="10" fontId="0" fillId="0" borderId="0" xfId="0" applyNumberFormat="1"/>
    <xf numFmtId="10" fontId="0" fillId="0" borderId="1" xfId="0" applyNumberForma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5" xfId="0" applyNumberFormat="1" applyFont="1" applyBorder="1"/>
    <xf numFmtId="3" fontId="0" fillId="0" borderId="0" xfId="0" applyNumberFormat="1"/>
    <xf numFmtId="164" fontId="0" fillId="0" borderId="7" xfId="0" applyNumberFormat="1" applyFill="1" applyBorder="1"/>
    <xf numFmtId="3" fontId="0" fillId="0" borderId="7" xfId="0" applyNumberFormat="1" applyFill="1" applyBorder="1"/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/>
    <xf numFmtId="10" fontId="0" fillId="0" borderId="1" xfId="0" applyNumberFormat="1" applyFont="1" applyFill="1" applyBorder="1"/>
    <xf numFmtId="164" fontId="0" fillId="0" borderId="1" xfId="0" applyNumberFormat="1" applyFont="1" applyFill="1" applyBorder="1"/>
    <xf numFmtId="8" fontId="4" fillId="0" borderId="0" xfId="0" applyNumberFormat="1" applyFont="1"/>
    <xf numFmtId="3" fontId="1" fillId="0" borderId="1" xfId="0" applyNumberFormat="1" applyFont="1" applyFill="1" applyBorder="1"/>
    <xf numFmtId="10" fontId="1" fillId="0" borderId="1" xfId="0" applyNumberFormat="1" applyFont="1" applyFill="1" applyBorder="1"/>
    <xf numFmtId="164" fontId="1" fillId="0" borderId="1" xfId="0" applyNumberFormat="1" applyFont="1" applyFill="1" applyBorder="1"/>
    <xf numFmtId="3" fontId="1" fillId="0" borderId="1" xfId="0" applyNumberFormat="1" applyFont="1" applyBorder="1"/>
    <xf numFmtId="10" fontId="1" fillId="0" borderId="1" xfId="0" applyNumberFormat="1" applyFont="1" applyBorder="1"/>
    <xf numFmtId="164" fontId="1" fillId="0" borderId="1" xfId="0" applyNumberFormat="1" applyFont="1" applyBorder="1"/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showGridLines="0" tabSelected="1" topLeftCell="A4" workbookViewId="0">
      <selection activeCell="B4" sqref="B4"/>
    </sheetView>
  </sheetViews>
  <sheetFormatPr defaultRowHeight="15" x14ac:dyDescent="0.25"/>
  <cols>
    <col min="2" max="2" width="14.28515625" customWidth="1"/>
    <col min="3" max="3" width="12.5703125" customWidth="1"/>
    <col min="4" max="4" width="13" customWidth="1"/>
    <col min="5" max="5" width="13.140625" customWidth="1"/>
    <col min="6" max="6" width="12.28515625" customWidth="1"/>
    <col min="7" max="7" width="16" bestFit="1" customWidth="1"/>
    <col min="8" max="8" width="18" bestFit="1" customWidth="1"/>
    <col min="9" max="9" width="13" customWidth="1"/>
    <col min="10" max="10" width="10.140625" bestFit="1" customWidth="1"/>
    <col min="11" max="11" width="13" customWidth="1"/>
    <col min="12" max="12" width="12.5703125" customWidth="1"/>
    <col min="13" max="13" width="14.28515625" customWidth="1"/>
  </cols>
  <sheetData>
    <row r="2" spans="2:14" x14ac:dyDescent="0.25">
      <c r="B2" s="8" t="s">
        <v>16</v>
      </c>
    </row>
    <row r="3" spans="2:14" x14ac:dyDescent="0.25">
      <c r="B3" s="8" t="s">
        <v>22</v>
      </c>
    </row>
    <row r="6" spans="2:14" ht="15.75" x14ac:dyDescent="0.25">
      <c r="B6" s="6"/>
      <c r="C6" s="15"/>
      <c r="D6" s="7" t="s">
        <v>19</v>
      </c>
      <c r="E6" s="7"/>
      <c r="F6" s="16"/>
      <c r="G6" s="21" t="s">
        <v>18</v>
      </c>
      <c r="H6" s="21"/>
      <c r="I6" s="21"/>
    </row>
    <row r="7" spans="2:14" x14ac:dyDescent="0.25">
      <c r="B7" s="6"/>
      <c r="C7" s="12" t="s">
        <v>14</v>
      </c>
      <c r="D7" s="12" t="s">
        <v>15</v>
      </c>
      <c r="E7" s="12" t="s">
        <v>20</v>
      </c>
      <c r="F7" s="12" t="s">
        <v>17</v>
      </c>
      <c r="G7" s="12" t="s">
        <v>14</v>
      </c>
      <c r="H7" s="12" t="s">
        <v>15</v>
      </c>
      <c r="I7" s="12" t="s">
        <v>20</v>
      </c>
      <c r="J7" s="12" t="s">
        <v>17</v>
      </c>
    </row>
    <row r="8" spans="2:14" x14ac:dyDescent="0.25">
      <c r="B8" s="1" t="s">
        <v>0</v>
      </c>
      <c r="C8" s="3">
        <v>24433</v>
      </c>
      <c r="D8" s="3">
        <v>11892</v>
      </c>
      <c r="E8" s="3">
        <v>89781</v>
      </c>
      <c r="F8" s="3">
        <f>SUM(C8:E8)</f>
        <v>126106</v>
      </c>
      <c r="G8" s="3">
        <f>G12/G11</f>
        <v>3915.7894736842109</v>
      </c>
      <c r="H8" s="3">
        <f>H12/H11</f>
        <v>2021.7391304347827</v>
      </c>
      <c r="I8" s="3">
        <f>I12/I11</f>
        <v>11235.955056179775</v>
      </c>
      <c r="J8" s="26">
        <f>SUM(G8:I8)</f>
        <v>17173.483660298771</v>
      </c>
      <c r="K8" s="18"/>
    </row>
    <row r="9" spans="2:14" x14ac:dyDescent="0.25">
      <c r="B9" s="1" t="s">
        <v>1</v>
      </c>
      <c r="C9" s="3">
        <v>15395033</v>
      </c>
      <c r="D9" s="22">
        <v>1029927</v>
      </c>
      <c r="E9" s="22">
        <v>306297351</v>
      </c>
      <c r="F9" s="22">
        <f>SUM(C9:E9)</f>
        <v>322722311</v>
      </c>
      <c r="G9" s="3">
        <f>G8/G10</f>
        <v>2447368.4210526315</v>
      </c>
      <c r="H9" s="3">
        <f>H8/H10</f>
        <v>175803.40264650286</v>
      </c>
      <c r="I9" s="3">
        <f>I8/I10</f>
        <v>38744672.607516468</v>
      </c>
      <c r="J9" s="26">
        <f>SUM(G9:I9)</f>
        <v>41367844.431215599</v>
      </c>
      <c r="K9" s="18"/>
    </row>
    <row r="10" spans="2:14" x14ac:dyDescent="0.25">
      <c r="B10" s="1" t="s">
        <v>2</v>
      </c>
      <c r="C10" s="4">
        <f>C8/C9</f>
        <v>1.5870703232659521E-3</v>
      </c>
      <c r="D10" s="23">
        <f>D8/D9</f>
        <v>1.1546449408550315E-2</v>
      </c>
      <c r="E10" s="23">
        <v>2.9E-4</v>
      </c>
      <c r="F10" s="23">
        <f>F8/F9</f>
        <v>3.9075699355660599E-4</v>
      </c>
      <c r="G10" s="10">
        <v>1.6000000000000001E-3</v>
      </c>
      <c r="H10" s="4">
        <v>1.15E-2</v>
      </c>
      <c r="I10" s="4">
        <v>2.9E-4</v>
      </c>
      <c r="J10" s="27">
        <f>J8/J9</f>
        <v>4.1514088772147623E-4</v>
      </c>
      <c r="K10" s="9"/>
    </row>
    <row r="11" spans="2:14" x14ac:dyDescent="0.25">
      <c r="B11" s="1" t="s">
        <v>3</v>
      </c>
      <c r="C11" s="5">
        <f>C12/C8</f>
        <v>0.95097286456841157</v>
      </c>
      <c r="D11" s="24">
        <f>D12/D8</f>
        <v>2.0702304069963002</v>
      </c>
      <c r="E11" s="24">
        <v>0.87</v>
      </c>
      <c r="F11" s="24">
        <f>F12/F8</f>
        <v>0.95501823862464907</v>
      </c>
      <c r="G11" s="13">
        <v>0.95</v>
      </c>
      <c r="H11" s="5">
        <v>2.0699999999999998</v>
      </c>
      <c r="I11" s="5">
        <v>0.89</v>
      </c>
      <c r="J11" s="28">
        <f>J12/J8</f>
        <v>1.0425956872915849</v>
      </c>
      <c r="K11" s="14"/>
    </row>
    <row r="12" spans="2:14" x14ac:dyDescent="0.25">
      <c r="B12" s="1" t="s">
        <v>4</v>
      </c>
      <c r="C12" s="5">
        <v>23235.119999999999</v>
      </c>
      <c r="D12" s="24">
        <v>24619.18</v>
      </c>
      <c r="E12" s="25">
        <v>72579.23</v>
      </c>
      <c r="F12" s="24">
        <f>SUM(C12:E12)</f>
        <v>120433.53</v>
      </c>
      <c r="G12" s="5">
        <v>3720</v>
      </c>
      <c r="H12" s="5">
        <v>4185</v>
      </c>
      <c r="I12" s="5">
        <v>10000</v>
      </c>
      <c r="J12" s="28">
        <f>SUM(G12:I12)</f>
        <v>17905</v>
      </c>
      <c r="K12" s="19"/>
      <c r="L12" s="6"/>
    </row>
    <row r="13" spans="2:14" x14ac:dyDescent="0.25">
      <c r="B13" s="1" t="s">
        <v>12</v>
      </c>
      <c r="C13" s="3">
        <v>48</v>
      </c>
      <c r="D13" s="3">
        <v>83</v>
      </c>
      <c r="E13" s="3">
        <v>106</v>
      </c>
      <c r="F13" s="3">
        <f>C13+D13+E13</f>
        <v>237</v>
      </c>
      <c r="G13" s="3">
        <f>G12/G14</f>
        <v>7.6848389695705164</v>
      </c>
      <c r="H13" s="3">
        <f>H12/H14</f>
        <v>14.108960960151034</v>
      </c>
      <c r="I13" s="3">
        <f>I12/I14</f>
        <v>17.391304347826086</v>
      </c>
      <c r="J13" s="26">
        <f>SUM(G13:I13)</f>
        <v>39.185104277547637</v>
      </c>
      <c r="K13" s="20"/>
      <c r="L13" s="6"/>
    </row>
    <row r="14" spans="2:14" x14ac:dyDescent="0.25">
      <c r="B14" s="2" t="s">
        <v>13</v>
      </c>
      <c r="C14" s="5">
        <f>C12/C13</f>
        <v>484.065</v>
      </c>
      <c r="D14" s="5">
        <f>D12/D13</f>
        <v>296.61662650602409</v>
      </c>
      <c r="E14" s="5">
        <f>E12/E13</f>
        <v>684.70971698113203</v>
      </c>
      <c r="F14" s="5">
        <f>F12/F13</f>
        <v>508.15835443037975</v>
      </c>
      <c r="G14" s="13">
        <v>484.07</v>
      </c>
      <c r="H14" s="5">
        <v>296.62</v>
      </c>
      <c r="I14" s="5">
        <v>575</v>
      </c>
      <c r="J14" s="28">
        <f>J12/J13</f>
        <v>456.93383570397293</v>
      </c>
    </row>
    <row r="15" spans="2:14" x14ac:dyDescent="0.25">
      <c r="D15" t="s">
        <v>6</v>
      </c>
      <c r="E15" s="9" t="s">
        <v>6</v>
      </c>
      <c r="K15" s="9"/>
      <c r="N15" s="9"/>
    </row>
    <row r="16" spans="2:14" x14ac:dyDescent="0.25">
      <c r="I16" t="s">
        <v>6</v>
      </c>
    </row>
    <row r="18" spans="2:9" x14ac:dyDescent="0.25">
      <c r="B18" s="8" t="s">
        <v>8</v>
      </c>
    </row>
    <row r="19" spans="2:9" x14ac:dyDescent="0.25">
      <c r="B19" s="11" t="s">
        <v>0</v>
      </c>
      <c r="C19" s="11" t="s">
        <v>1</v>
      </c>
      <c r="D19" s="11" t="s">
        <v>2</v>
      </c>
      <c r="E19" s="11" t="s">
        <v>3</v>
      </c>
      <c r="F19" s="11" t="s">
        <v>5</v>
      </c>
      <c r="G19" s="11" t="s">
        <v>11</v>
      </c>
      <c r="H19" s="11" t="s">
        <v>7</v>
      </c>
    </row>
    <row r="20" spans="2:9" x14ac:dyDescent="0.25">
      <c r="B20" s="29">
        <f>J8</f>
        <v>17173.483660298771</v>
      </c>
      <c r="C20" s="29">
        <f>J9</f>
        <v>41367844.431215599</v>
      </c>
      <c r="D20" s="30">
        <f>J10</f>
        <v>4.1514088772147623E-4</v>
      </c>
      <c r="E20" s="31">
        <f>J11</f>
        <v>1.0425956872915849</v>
      </c>
      <c r="F20" s="29">
        <f>J13</f>
        <v>39.185104277547637</v>
      </c>
      <c r="G20" s="31">
        <f>J14</f>
        <v>456.93383570397293</v>
      </c>
      <c r="H20" s="31">
        <f>J12</f>
        <v>17905</v>
      </c>
      <c r="I20" s="8" t="s">
        <v>10</v>
      </c>
    </row>
    <row r="21" spans="2:9" ht="15.75" thickBot="1" x14ac:dyDescent="0.3">
      <c r="B21" s="8"/>
      <c r="C21" s="8"/>
      <c r="D21" s="8"/>
      <c r="E21" s="8"/>
      <c r="F21" s="8"/>
      <c r="G21" s="8"/>
      <c r="H21" s="32">
        <v>1500</v>
      </c>
      <c r="I21" s="8" t="s">
        <v>21</v>
      </c>
    </row>
    <row r="22" spans="2:9" ht="16.5" thickTop="1" thickBot="1" x14ac:dyDescent="0.3">
      <c r="H22" s="17">
        <f>SUM(H20:H21)</f>
        <v>19405</v>
      </c>
      <c r="I22" s="8" t="s">
        <v>9</v>
      </c>
    </row>
    <row r="23" spans="2:9" ht="15.75" thickTop="1" x14ac:dyDescent="0.25"/>
  </sheetData>
  <mergeCells count="1">
    <mergeCell ref="G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Quincy</dc:creator>
  <cp:lastModifiedBy>Pat</cp:lastModifiedBy>
  <dcterms:created xsi:type="dcterms:W3CDTF">2013-12-06T21:20:39Z</dcterms:created>
  <dcterms:modified xsi:type="dcterms:W3CDTF">2013-12-26T17:06:34Z</dcterms:modified>
</cp:coreProperties>
</file>