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erck- Alzheimers\"/>
    </mc:Choice>
  </mc:AlternateContent>
  <bookViews>
    <workbookView xWindow="1830" yWindow="15" windowWidth="16065" windowHeight="7485" tabRatio="886"/>
  </bookViews>
  <sheets>
    <sheet name="Costs" sheetId="13" r:id="rId1"/>
    <sheet name="US (Eng &amp; Span) Search" sheetId="8" r:id="rId2"/>
    <sheet name="US (Eng &amp; Span) Facebook" sheetId="15" r:id="rId3"/>
    <sheet name="US - GDN" sheetId="24" r:id="rId4"/>
    <sheet name="Australia Search" sheetId="14" r:id="rId5"/>
    <sheet name="Australia Facebook" sheetId="16" r:id="rId6"/>
    <sheet name="Canada Search" sheetId="17" r:id="rId7"/>
    <sheet name="Canada Facebook" sheetId="18" r:id="rId8"/>
    <sheet name="UK Search" sheetId="19" r:id="rId9"/>
    <sheet name="UK Facebook" sheetId="20" r:id="rId10"/>
    <sheet name="Japan Facebook" sheetId="21" r:id="rId11"/>
    <sheet name="New Zealand Search" sheetId="22" r:id="rId12"/>
    <sheet name="New Zealand Facebook" sheetId="23" r:id="rId13"/>
    <sheet name="Argentina Facebook" sheetId="28" r:id="rId14"/>
    <sheet name="Austria Facebook" sheetId="31" r:id="rId15"/>
    <sheet name="Belgium Search" sheetId="39" r:id="rId16"/>
    <sheet name="Belgium Facebook" sheetId="25" r:id="rId17"/>
    <sheet name="Brazil Facebook" sheetId="32" r:id="rId18"/>
    <sheet name="Czech Republic Facebook" sheetId="33" r:id="rId19"/>
    <sheet name="Finland Facebook" sheetId="34" r:id="rId20"/>
    <sheet name="France Search" sheetId="40" r:id="rId21"/>
    <sheet name="France Facebook" sheetId="26" r:id="rId22"/>
    <sheet name="Germany Search" sheetId="41" r:id="rId23"/>
    <sheet name="Germany Facebook" sheetId="27" r:id="rId24"/>
    <sheet name="Italy Search" sheetId="42" r:id="rId25"/>
    <sheet name="Italy Facebook" sheetId="29" r:id="rId26"/>
    <sheet name="S Korea Facebook" sheetId="35" r:id="rId27"/>
    <sheet name="Netherlands Search" sheetId="43" r:id="rId28"/>
    <sheet name="Netherlands Facebook" sheetId="30" r:id="rId29"/>
    <sheet name="Norway Facebook" sheetId="36" r:id="rId30"/>
    <sheet name="Spain Facebook" sheetId="37" r:id="rId31"/>
    <sheet name="Switzerland Facebook" sheetId="38" r:id="rId32"/>
    <sheet name="Trends" sheetId="7" r:id="rId33"/>
    <sheet name="Funnel" sheetId="11" r:id="rId34"/>
  </sheets>
  <calcPr calcId="152511"/>
</workbook>
</file>

<file path=xl/calcChain.xml><?xml version="1.0" encoding="utf-8"?>
<calcChain xmlns="http://schemas.openxmlformats.org/spreadsheetml/2006/main">
  <c r="E21" i="13" l="1"/>
  <c r="D21" i="13"/>
  <c r="C21" i="13"/>
  <c r="D3" i="43"/>
  <c r="C4" i="43"/>
  <c r="B4" i="43"/>
  <c r="E4" i="43"/>
  <c r="E18" i="13"/>
  <c r="D18" i="13"/>
  <c r="F18" i="13" s="1"/>
  <c r="C18" i="13"/>
  <c r="E17" i="13"/>
  <c r="D17" i="13"/>
  <c r="F17" i="13" s="1"/>
  <c r="C17" i="13"/>
  <c r="E16" i="13"/>
  <c r="D16" i="13"/>
  <c r="C16" i="13"/>
  <c r="F21" i="13"/>
  <c r="F16" i="13"/>
  <c r="F11" i="13"/>
  <c r="E11" i="13"/>
  <c r="D11" i="13"/>
  <c r="C11" i="13"/>
  <c r="D3" i="42"/>
  <c r="C4" i="42"/>
  <c r="B4" i="42"/>
  <c r="E4" i="42"/>
  <c r="D3" i="41"/>
  <c r="C4" i="41"/>
  <c r="B4" i="41"/>
  <c r="E4" i="41"/>
  <c r="D3" i="40"/>
  <c r="C4" i="40"/>
  <c r="E4" i="40" s="1"/>
  <c r="B4" i="40"/>
  <c r="D3" i="39"/>
  <c r="B3" i="39"/>
  <c r="B4" i="39"/>
  <c r="C4" i="39"/>
  <c r="E4" i="39" s="1"/>
  <c r="J25" i="13" l="1"/>
  <c r="H25" i="13"/>
  <c r="G25" i="13"/>
  <c r="J24" i="13"/>
  <c r="H24" i="13"/>
  <c r="G24" i="13"/>
  <c r="J23" i="13"/>
  <c r="H23" i="13"/>
  <c r="G23" i="13"/>
  <c r="J21" i="13"/>
  <c r="J20" i="13"/>
  <c r="H20" i="13"/>
  <c r="G20" i="13"/>
  <c r="J15" i="13"/>
  <c r="H15" i="13"/>
  <c r="F6" i="31"/>
  <c r="F6" i="32"/>
  <c r="F7" i="32" s="1"/>
  <c r="F6" i="33"/>
  <c r="F6" i="35"/>
  <c r="F6" i="36"/>
  <c r="F6" i="38"/>
  <c r="C6" i="38"/>
  <c r="F7" i="38"/>
  <c r="C7" i="38"/>
  <c r="F6" i="37"/>
  <c r="F7" i="37" s="1"/>
  <c r="C6" i="37"/>
  <c r="C7" i="37" s="1"/>
  <c r="C6" i="36"/>
  <c r="C6" i="35"/>
  <c r="F7" i="36"/>
  <c r="C7" i="36"/>
  <c r="F7" i="35"/>
  <c r="C7" i="35"/>
  <c r="C6" i="34"/>
  <c r="G15" i="13"/>
  <c r="J14" i="13"/>
  <c r="H14" i="13"/>
  <c r="G14" i="13"/>
  <c r="C7" i="34"/>
  <c r="F6" i="34"/>
  <c r="F7" i="34" s="1"/>
  <c r="C6" i="33"/>
  <c r="F7" i="33"/>
  <c r="C7" i="33"/>
  <c r="J12" i="13"/>
  <c r="I12" i="13"/>
  <c r="H12" i="13"/>
  <c r="G12" i="13"/>
  <c r="J10" i="13"/>
  <c r="H10" i="13"/>
  <c r="G10" i="13"/>
  <c r="C6" i="32"/>
  <c r="C7" i="32"/>
  <c r="F7" i="31"/>
  <c r="C6" i="31"/>
  <c r="C7" i="31" s="1"/>
  <c r="H21" i="13"/>
  <c r="G21" i="13"/>
  <c r="J18" i="13"/>
  <c r="H18" i="13"/>
  <c r="G18" i="13"/>
  <c r="J17" i="13"/>
  <c r="H17" i="13"/>
  <c r="G17" i="13"/>
  <c r="J16" i="13"/>
  <c r="H16" i="13"/>
  <c r="G16" i="13"/>
  <c r="J11" i="13"/>
  <c r="H11" i="13"/>
  <c r="G11" i="13"/>
  <c r="J8" i="13"/>
  <c r="H8" i="13"/>
  <c r="G8" i="13"/>
  <c r="C6" i="28"/>
  <c r="C6" i="30"/>
  <c r="C6" i="29"/>
  <c r="C7" i="29" s="1"/>
  <c r="F6" i="30"/>
  <c r="F7" i="30"/>
  <c r="C7" i="30"/>
  <c r="F6" i="29"/>
  <c r="F7" i="29"/>
  <c r="F7" i="23"/>
  <c r="F6" i="23"/>
  <c r="C7" i="23"/>
  <c r="C6" i="23"/>
  <c r="F7" i="28"/>
  <c r="F6" i="28"/>
  <c r="F7" i="25"/>
  <c r="C7" i="25"/>
  <c r="C7" i="26"/>
  <c r="C6" i="26"/>
  <c r="F7" i="26"/>
  <c r="F6" i="26"/>
  <c r="F7" i="27"/>
  <c r="F6" i="27"/>
  <c r="C7" i="27"/>
  <c r="C6" i="27"/>
  <c r="C7" i="28"/>
  <c r="C6" i="25"/>
  <c r="F6" i="25"/>
  <c r="D28" i="13" l="1"/>
  <c r="C28" i="13"/>
  <c r="F27" i="13"/>
  <c r="C27" i="13"/>
  <c r="B3" i="8"/>
  <c r="E4" i="8"/>
  <c r="H22" i="13"/>
  <c r="J22" i="13" s="1"/>
  <c r="G22" i="13"/>
  <c r="E22" i="13"/>
  <c r="D22" i="13"/>
  <c r="C22" i="13"/>
  <c r="C3" i="22"/>
  <c r="C4" i="22" s="1"/>
  <c r="E4" i="22" s="1"/>
  <c r="B3" i="22"/>
  <c r="B4" i="22" s="1"/>
  <c r="F28" i="13" l="1"/>
  <c r="F22" i="13"/>
  <c r="H29" i="13"/>
  <c r="G29" i="13"/>
  <c r="D29" i="13"/>
  <c r="F29" i="13" s="1"/>
  <c r="C29" i="13"/>
  <c r="J7" i="15"/>
  <c r="M7" i="15"/>
  <c r="M8" i="15"/>
  <c r="J8" i="15"/>
  <c r="J29" i="13"/>
  <c r="P3" i="8"/>
  <c r="O3" i="8"/>
  <c r="O4" i="8" s="1"/>
  <c r="N3" i="8"/>
  <c r="N4" i="8"/>
  <c r="Q4" i="8" l="1"/>
  <c r="H19" i="13"/>
  <c r="J19" i="13" s="1"/>
  <c r="G19" i="13"/>
  <c r="F7" i="15"/>
  <c r="F7" i="21"/>
  <c r="C7" i="21"/>
  <c r="H26" i="13"/>
  <c r="J26" i="13" s="1"/>
  <c r="G26" i="13"/>
  <c r="C7" i="20"/>
  <c r="F7" i="20"/>
  <c r="E26" i="13"/>
  <c r="D26" i="13"/>
  <c r="C26" i="13"/>
  <c r="D3" i="19"/>
  <c r="C3" i="19"/>
  <c r="B3" i="19"/>
  <c r="C4" i="19"/>
  <c r="B4" i="19"/>
  <c r="H9" i="13"/>
  <c r="J9" i="13" s="1"/>
  <c r="G9" i="13"/>
  <c r="H13" i="13"/>
  <c r="J13" i="13" s="1"/>
  <c r="G13" i="13"/>
  <c r="E13" i="13"/>
  <c r="D13" i="13"/>
  <c r="C13" i="13"/>
  <c r="D3" i="17"/>
  <c r="C3" i="17"/>
  <c r="B3" i="17"/>
  <c r="B4" i="11"/>
  <c r="B3" i="11"/>
  <c r="F3" i="17"/>
  <c r="C4" i="17"/>
  <c r="B4" i="17"/>
  <c r="H27" i="13"/>
  <c r="G27" i="13"/>
  <c r="F8" i="15"/>
  <c r="C7" i="15"/>
  <c r="C8" i="15"/>
  <c r="E9" i="13"/>
  <c r="D9" i="13"/>
  <c r="F9" i="13" s="1"/>
  <c r="C9" i="13"/>
  <c r="D3" i="14"/>
  <c r="C3" i="14"/>
  <c r="B4" i="14"/>
  <c r="B3" i="14"/>
  <c r="D3" i="8"/>
  <c r="E27" i="13" s="1"/>
  <c r="C3" i="8"/>
  <c r="C4" i="8" s="1"/>
  <c r="D27" i="13" s="1"/>
  <c r="B4" i="8"/>
  <c r="C4" i="14"/>
  <c r="F3" i="14"/>
  <c r="I30" i="13"/>
  <c r="C30" i="13" l="1"/>
  <c r="F13" i="13"/>
  <c r="H30" i="13"/>
  <c r="F26" i="13"/>
  <c r="E30" i="13"/>
  <c r="E4" i="19"/>
  <c r="E4" i="17"/>
  <c r="E4" i="14"/>
  <c r="D30" i="13"/>
  <c r="J27" i="13"/>
  <c r="J30" i="13" s="1"/>
  <c r="G30" i="13"/>
  <c r="F30" i="13" l="1"/>
</calcChain>
</file>

<file path=xl/sharedStrings.xml><?xml version="1.0" encoding="utf-8"?>
<sst xmlns="http://schemas.openxmlformats.org/spreadsheetml/2006/main" count="9303" uniqueCount="3100">
  <si>
    <t>Impressions</t>
  </si>
  <si>
    <t>Clicks</t>
  </si>
  <si>
    <t>Cost</t>
  </si>
  <si>
    <t xml:space="preserve"> </t>
  </si>
  <si>
    <t>Keyword</t>
  </si>
  <si>
    <t>Competition</t>
  </si>
  <si>
    <t>Paid Search</t>
  </si>
  <si>
    <t>Facebook</t>
  </si>
  <si>
    <t>senility</t>
  </si>
  <si>
    <t>forgetfulness</t>
  </si>
  <si>
    <t>cant remember things</t>
  </si>
  <si>
    <t>memory loss elderly</t>
  </si>
  <si>
    <t>aging memory loss</t>
  </si>
  <si>
    <t>what causes memory loss</t>
  </si>
  <si>
    <t>memory loss</t>
  </si>
  <si>
    <t>memory loss in elderly</t>
  </si>
  <si>
    <t>short term memory loss</t>
  </si>
  <si>
    <t>memory loss causes</t>
  </si>
  <si>
    <t>sudden memory loss elderly</t>
  </si>
  <si>
    <t>memory loss treatment</t>
  </si>
  <si>
    <t>memory loss and aging</t>
  </si>
  <si>
    <t>signs of memory loss</t>
  </si>
  <si>
    <t>aging and memory loss</t>
  </si>
  <si>
    <t>dementia</t>
  </si>
  <si>
    <t>memory loss test</t>
  </si>
  <si>
    <t>short term memory loss causes</t>
  </si>
  <si>
    <t>statins and memory loss</t>
  </si>
  <si>
    <t>causes of memory loss</t>
  </si>
  <si>
    <t>cause of memory loss</t>
  </si>
  <si>
    <t>memory loss aging</t>
  </si>
  <si>
    <t>short term memory loss symptoms</t>
  </si>
  <si>
    <t>age related memory loss</t>
  </si>
  <si>
    <t>short term memory loss test</t>
  </si>
  <si>
    <t>long term memory loss</t>
  </si>
  <si>
    <t>symptoms of memory loss</t>
  </si>
  <si>
    <t>sudden memory loss</t>
  </si>
  <si>
    <t>dementia symptoms</t>
  </si>
  <si>
    <t>elderly memory loss</t>
  </si>
  <si>
    <t>memory loss in the elderly</t>
  </si>
  <si>
    <t>memory loss diseases</t>
  </si>
  <si>
    <t>dementia stages</t>
  </si>
  <si>
    <t>vitamins for memory loss</t>
  </si>
  <si>
    <t>depression and memory loss</t>
  </si>
  <si>
    <t>old age memory loss</t>
  </si>
  <si>
    <t>statins memory loss</t>
  </si>
  <si>
    <t>types of memory loss</t>
  </si>
  <si>
    <t>causes of memory problems</t>
  </si>
  <si>
    <t>vascular dementia</t>
  </si>
  <si>
    <t>symptoms of dementia</t>
  </si>
  <si>
    <t>lewy body dementia</t>
  </si>
  <si>
    <t>loss of memory</t>
  </si>
  <si>
    <t>memory loss symptoms</t>
  </si>
  <si>
    <t>what is dementia</t>
  </si>
  <si>
    <t>statin memory loss</t>
  </si>
  <si>
    <t>memory loss and depression</t>
  </si>
  <si>
    <t>senile dementia</t>
  </si>
  <si>
    <t>memory problems</t>
  </si>
  <si>
    <t>dimentia</t>
  </si>
  <si>
    <t>dementia treatment</t>
  </si>
  <si>
    <t>frontal lobe dementia</t>
  </si>
  <si>
    <t>stages of dementia</t>
  </si>
  <si>
    <t>types of dementia</t>
  </si>
  <si>
    <t>signs of dementia</t>
  </si>
  <si>
    <t>sundowners syndrome</t>
  </si>
  <si>
    <t>treatment for memory loss</t>
  </si>
  <si>
    <t>dementia test</t>
  </si>
  <si>
    <t>dementia with lewy bodies</t>
  </si>
  <si>
    <t>stress and memory loss</t>
  </si>
  <si>
    <t>memory loss supplements</t>
  </si>
  <si>
    <t>causes of dementia</t>
  </si>
  <si>
    <t>dementia definition</t>
  </si>
  <si>
    <t>vascular dementia stages</t>
  </si>
  <si>
    <t>what is memory loss</t>
  </si>
  <si>
    <t>help with memory loss</t>
  </si>
  <si>
    <t>stop memory loss</t>
  </si>
  <si>
    <t>loss memory</t>
  </si>
  <si>
    <t>what can cause memory loss</t>
  </si>
  <si>
    <t>can depression cause memory loss</t>
  </si>
  <si>
    <t>memory disorders</t>
  </si>
  <si>
    <t>memory loss forgetfulness</t>
  </si>
  <si>
    <t>memory loss in elderly people</t>
  </si>
  <si>
    <t>demensia</t>
  </si>
  <si>
    <t>frontotemporal dementia</t>
  </si>
  <si>
    <t>memory loss disease</t>
  </si>
  <si>
    <t>early signs of dementia</t>
  </si>
  <si>
    <t>treatment for dementia</t>
  </si>
  <si>
    <t>what causes dementia</t>
  </si>
  <si>
    <t>dimensia</t>
  </si>
  <si>
    <t>dementia causes</t>
  </si>
  <si>
    <t>memory test</t>
  </si>
  <si>
    <t>lewy body dementia stages</t>
  </si>
  <si>
    <t>memory loss old age</t>
  </si>
  <si>
    <t>early dementia</t>
  </si>
  <si>
    <t>memory loss disorders</t>
  </si>
  <si>
    <t>early onset dementia</t>
  </si>
  <si>
    <t>vitamin for memory loss</t>
  </si>
  <si>
    <t>demetia</t>
  </si>
  <si>
    <t>losing memory</t>
  </si>
  <si>
    <t>is dementia hereditary</t>
  </si>
  <si>
    <t>how to prevent memory loss</t>
  </si>
  <si>
    <t>reasons for memory loss</t>
  </si>
  <si>
    <t>memory loss with age</t>
  </si>
  <si>
    <t>difference between alzheimers and dementia</t>
  </si>
  <si>
    <t>dealing with dementia</t>
  </si>
  <si>
    <t>dementia symptoms stages</t>
  </si>
  <si>
    <t>supplements for memory loss</t>
  </si>
  <si>
    <t>demencia</t>
  </si>
  <si>
    <t>early onset dementia symptoms</t>
  </si>
  <si>
    <t>help for memory loss</t>
  </si>
  <si>
    <t>memory lost</t>
  </si>
  <si>
    <t>memory issues</t>
  </si>
  <si>
    <t>short term memory problems</t>
  </si>
  <si>
    <t>prevent memory loss</t>
  </si>
  <si>
    <t>improving memory</t>
  </si>
  <si>
    <t>memory impairment</t>
  </si>
  <si>
    <t>memory loss and age</t>
  </si>
  <si>
    <t>diagnosing dementia</t>
  </si>
  <si>
    <t>memory help</t>
  </si>
  <si>
    <t>early stages of dementia</t>
  </si>
  <si>
    <t>can t remember words for things</t>
  </si>
  <si>
    <t>memory problems in elderly</t>
  </si>
  <si>
    <t>memory loss help</t>
  </si>
  <si>
    <t>recent memory loss</t>
  </si>
  <si>
    <t>senile dementia stages</t>
  </si>
  <si>
    <t>dementia support groups</t>
  </si>
  <si>
    <t>memory lapse</t>
  </si>
  <si>
    <t>dementia diagnosis</t>
  </si>
  <si>
    <t>dementia memory loss</t>
  </si>
  <si>
    <t>test for memory loss</t>
  </si>
  <si>
    <t>causes for memory loss</t>
  </si>
  <si>
    <t>what is dimentia</t>
  </si>
  <si>
    <t>help memory loss</t>
  </si>
  <si>
    <t>dementia timeline</t>
  </si>
  <si>
    <t>dementia facts</t>
  </si>
  <si>
    <t>dementia signs and symptoms</t>
  </si>
  <si>
    <t>memory diseases</t>
  </si>
  <si>
    <t>loss of memory causes</t>
  </si>
  <si>
    <t>signs and symptoms of dementia</t>
  </si>
  <si>
    <t>dementia prognosis</t>
  </si>
  <si>
    <t>activities for dementia patients</t>
  </si>
  <si>
    <t>can t remember things well</t>
  </si>
  <si>
    <t>dementia signs</t>
  </si>
  <si>
    <t>symptoms memory loss</t>
  </si>
  <si>
    <t>treatments for dementia</t>
  </si>
  <si>
    <t>lost of memory</t>
  </si>
  <si>
    <t>dementia disease</t>
  </si>
  <si>
    <t>memory loss in women</t>
  </si>
  <si>
    <t>alzheimers dementia</t>
  </si>
  <si>
    <t>cognitive memory loss</t>
  </si>
  <si>
    <t>normal memory loss</t>
  </si>
  <si>
    <t>memory loss with aging</t>
  </si>
  <si>
    <t>memory problems in adults</t>
  </si>
  <si>
    <t>sudden loss of memory</t>
  </si>
  <si>
    <t>symptoms dementia</t>
  </si>
  <si>
    <t>age and memory loss</t>
  </si>
  <si>
    <t>onset of dementia</t>
  </si>
  <si>
    <t>causes memory loss</t>
  </si>
  <si>
    <t>early signs of memory loss</t>
  </si>
  <si>
    <t>senior memory loss</t>
  </si>
  <si>
    <t>caring for dementia patients</t>
  </si>
  <si>
    <t>memory disorder</t>
  </si>
  <si>
    <t>memory loss dementia</t>
  </si>
  <si>
    <t>am i losing my memory</t>
  </si>
  <si>
    <t>memory loss age</t>
  </si>
  <si>
    <t>dementia research</t>
  </si>
  <si>
    <t>early stage dementia</t>
  </si>
  <si>
    <t>age memory loss</t>
  </si>
  <si>
    <t>dementia information</t>
  </si>
  <si>
    <t>symptoms of dementia in elderly</t>
  </si>
  <si>
    <t>memory loss tests</t>
  </si>
  <si>
    <t>senile dementia symptoms</t>
  </si>
  <si>
    <t>facts about dementia</t>
  </si>
  <si>
    <t>memory loss and statins</t>
  </si>
  <si>
    <t>how to help memory loss</t>
  </si>
  <si>
    <t>losing my memory</t>
  </si>
  <si>
    <t>symptoms of dementia in men</t>
  </si>
  <si>
    <t>first signs of dementia</t>
  </si>
  <si>
    <t>information on dementia</t>
  </si>
  <si>
    <t>living with dementia</t>
  </si>
  <si>
    <t>effects of memory loss</t>
  </si>
  <si>
    <t>memory lose</t>
  </si>
  <si>
    <t>memory problems symptoms</t>
  </si>
  <si>
    <t>early dementia signs</t>
  </si>
  <si>
    <t>memory disease</t>
  </si>
  <si>
    <t>different types of memory loss</t>
  </si>
  <si>
    <t>memory loss treatments</t>
  </si>
  <si>
    <t>alzheimer and dementia</t>
  </si>
  <si>
    <t>early symptoms of dementia</t>
  </si>
  <si>
    <t>effects of dementia</t>
  </si>
  <si>
    <t>memory loss in adults</t>
  </si>
  <si>
    <t>memoryloss</t>
  </si>
  <si>
    <t>memory loss statins</t>
  </si>
  <si>
    <t>memory loss in seniors</t>
  </si>
  <si>
    <t>what cause memory loss</t>
  </si>
  <si>
    <t>signs of dementia in elderly</t>
  </si>
  <si>
    <t>stages of memory loss</t>
  </si>
  <si>
    <t>lose memory</t>
  </si>
  <si>
    <t>what causes loss of memory</t>
  </si>
  <si>
    <t>symptons of dementia</t>
  </si>
  <si>
    <t>memory loss in old age</t>
  </si>
  <si>
    <t>help for memory</t>
  </si>
  <si>
    <t>what causes memory problems</t>
  </si>
  <si>
    <t>remedies for memory loss</t>
  </si>
  <si>
    <t>loosing memory</t>
  </si>
  <si>
    <t>memory loss in older people</t>
  </si>
  <si>
    <t>disease memory loss</t>
  </si>
  <si>
    <t>treatments for memory loss</t>
  </si>
  <si>
    <t>memory loss and dementia</t>
  </si>
  <si>
    <t>memory loss cause</t>
  </si>
  <si>
    <t>natural cures for memory loss</t>
  </si>
  <si>
    <t>memory loss research</t>
  </si>
  <si>
    <t>old age and memory loss</t>
  </si>
  <si>
    <t>memory loss support</t>
  </si>
  <si>
    <t>treatment memory loss</t>
  </si>
  <si>
    <t>memory loose</t>
  </si>
  <si>
    <t>memory loss short</t>
  </si>
  <si>
    <t>MAD</t>
  </si>
  <si>
    <t>MCI</t>
  </si>
  <si>
    <t>Clicks on URL</t>
  </si>
  <si>
    <t>Splash Page to Screener</t>
  </si>
  <si>
    <t>Go to Study Screener</t>
  </si>
  <si>
    <t>Complete Screener</t>
  </si>
  <si>
    <t>Complete Screener - Referred to Sites</t>
  </si>
  <si>
    <t>% of Patients Make Appointments</t>
  </si>
  <si>
    <t>Projected Appointments Scheduled</t>
  </si>
  <si>
    <t>% Screen at Sites</t>
  </si>
  <si>
    <t>Total Screen at Sites</t>
  </si>
  <si>
    <t>% Randomized</t>
  </si>
  <si>
    <t>Total Randomized</t>
  </si>
  <si>
    <t>facebook targeted</t>
  </si>
  <si>
    <t>alzheimer research</t>
  </si>
  <si>
    <t>United States</t>
  </si>
  <si>
    <t>CPC</t>
  </si>
  <si>
    <t>Avg. Monthly Searches</t>
  </si>
  <si>
    <t>Suggested bid</t>
  </si>
  <si>
    <t>Impr. Share</t>
  </si>
  <si>
    <t>Estimated Clicks</t>
  </si>
  <si>
    <t>Estimated Impressions</t>
  </si>
  <si>
    <t>Estimated Cost</t>
  </si>
  <si>
    <t>Estimated CTR</t>
  </si>
  <si>
    <t>Estimated Average CPC</t>
  </si>
  <si>
    <t>Estimated Average Position</t>
  </si>
  <si>
    <t>mild alzheimers</t>
  </si>
  <si>
    <t>alzheimers</t>
  </si>
  <si>
    <t>mild alzheimer's disease</t>
  </si>
  <si>
    <t>alzheimer's disease</t>
  </si>
  <si>
    <t>early alzheimers</t>
  </si>
  <si>
    <t>loss of short term memory</t>
  </si>
  <si>
    <t>elderly personality changes</t>
  </si>
  <si>
    <t>can't remember recent events</t>
  </si>
  <si>
    <t>can t remember recent events</t>
  </si>
  <si>
    <t>sudden short term memory loss</t>
  </si>
  <si>
    <t>alzheimers stages</t>
  </si>
  <si>
    <t>alzheimers disease</t>
  </si>
  <si>
    <t>alzheimer</t>
  </si>
  <si>
    <t>alzheimer treatment</t>
  </si>
  <si>
    <t>short term memory loss elderly</t>
  </si>
  <si>
    <t>short term memory loss treatment</t>
  </si>
  <si>
    <t>short memory loss</t>
  </si>
  <si>
    <t>lost memory</t>
  </si>
  <si>
    <t>short term memory loss wiki</t>
  </si>
  <si>
    <t>alzheimers association</t>
  </si>
  <si>
    <t>alzheimer s disease</t>
  </si>
  <si>
    <t>depression memory loss</t>
  </si>
  <si>
    <t>alzheimers symptoms</t>
  </si>
  <si>
    <t>alzhiemers</t>
  </si>
  <si>
    <t>alzhimers</t>
  </si>
  <si>
    <t>altimers</t>
  </si>
  <si>
    <t>altimerz</t>
  </si>
  <si>
    <t>alzheimer association</t>
  </si>
  <si>
    <t>alzehimers</t>
  </si>
  <si>
    <t>early alzheimer</t>
  </si>
  <si>
    <t>short term amnesia</t>
  </si>
  <si>
    <t>alzeimers</t>
  </si>
  <si>
    <t>signs of alzheimers</t>
  </si>
  <si>
    <t>early signs of alzheimers</t>
  </si>
  <si>
    <t>alzimers</t>
  </si>
  <si>
    <t>demenia</t>
  </si>
  <si>
    <t>alzheimer s</t>
  </si>
  <si>
    <t>alzheimer symptoms</t>
  </si>
  <si>
    <t>altizmers</t>
  </si>
  <si>
    <t>alheimers</t>
  </si>
  <si>
    <t>alsheimers</t>
  </si>
  <si>
    <t>altzheimers</t>
  </si>
  <si>
    <t>symptoms of alzheimers</t>
  </si>
  <si>
    <t>treatments for alzheimers</t>
  </si>
  <si>
    <t>stages of alzheimers</t>
  </si>
  <si>
    <t>what is alzheimers</t>
  </si>
  <si>
    <t>demantia</t>
  </si>
  <si>
    <t>alzymers</t>
  </si>
  <si>
    <t>altzhimers</t>
  </si>
  <si>
    <t>parkinsons disease</t>
  </si>
  <si>
    <t>parkinsons</t>
  </si>
  <si>
    <t>memory loss and menopause</t>
  </si>
  <si>
    <t>alltimers</t>
  </si>
  <si>
    <t>alziemer</t>
  </si>
  <si>
    <t>alziemers</t>
  </si>
  <si>
    <t>alzheimer disease symptoms</t>
  </si>
  <si>
    <t>alzheimers test</t>
  </si>
  <si>
    <t>how to improve memory loss</t>
  </si>
  <si>
    <t>alzhiemer</t>
  </si>
  <si>
    <t>alztimers</t>
  </si>
  <si>
    <t>memory loss vitamins</t>
  </si>
  <si>
    <t>alois alzheimer</t>
  </si>
  <si>
    <t>alzheimers treatment</t>
  </si>
  <si>
    <t>alsheimer</t>
  </si>
  <si>
    <t>natural remedies for memory loss</t>
  </si>
  <si>
    <t>what is alzheimers disease</t>
  </si>
  <si>
    <t>alzhemiers</t>
  </si>
  <si>
    <t>altheimers</t>
  </si>
  <si>
    <t>alzheimer stages</t>
  </si>
  <si>
    <t>preventing memory loss</t>
  </si>
  <si>
    <t>memory loss prevention</t>
  </si>
  <si>
    <t>alzheimers research</t>
  </si>
  <si>
    <t>vitamins for memory</t>
  </si>
  <si>
    <t>symptoms</t>
  </si>
  <si>
    <t>alshimers</t>
  </si>
  <si>
    <t>early onset alzheimers</t>
  </si>
  <si>
    <t>alzeihmers</t>
  </si>
  <si>
    <t>what is alzheimer</t>
  </si>
  <si>
    <t>alzheimer s symptoms</t>
  </si>
  <si>
    <t>memory exercises</t>
  </si>
  <si>
    <t>alzhimer</t>
  </si>
  <si>
    <t>old timers disease</t>
  </si>
  <si>
    <t>memory los</t>
  </si>
  <si>
    <t>memory games for adults</t>
  </si>
  <si>
    <t>alzheimer s association</t>
  </si>
  <si>
    <t>alzeheimers</t>
  </si>
  <si>
    <t>altzimers</t>
  </si>
  <si>
    <t>alhimers</t>
  </si>
  <si>
    <t>althimers</t>
  </si>
  <si>
    <t>alzhiemers disease</t>
  </si>
  <si>
    <t>alzimer</t>
  </si>
  <si>
    <t>alzeimer</t>
  </si>
  <si>
    <t>alzhemers</t>
  </si>
  <si>
    <t>memory training</t>
  </si>
  <si>
    <t>memory improvement games</t>
  </si>
  <si>
    <t>alzheimers information</t>
  </si>
  <si>
    <t>do statins cause memory loss</t>
  </si>
  <si>
    <t>brain exercises</t>
  </si>
  <si>
    <t>test for dementia</t>
  </si>
  <si>
    <t>altimers disease</t>
  </si>
  <si>
    <t>altzheimer</t>
  </si>
  <si>
    <t>early signs of alzheimer s</t>
  </si>
  <si>
    <t>alzaimer</t>
  </si>
  <si>
    <t>early symptoms alzheimers</t>
  </si>
  <si>
    <t>altzeimers</t>
  </si>
  <si>
    <t>free memory games</t>
  </si>
  <si>
    <t>memorization techniques</t>
  </si>
  <si>
    <t>alzheimer disease stages</t>
  </si>
  <si>
    <t>memory supplements</t>
  </si>
  <si>
    <t>alzheimer dementia</t>
  </si>
  <si>
    <t>elderly behavior changes</t>
  </si>
  <si>
    <t>memory vitamins</t>
  </si>
  <si>
    <t>what is short term memory</t>
  </si>
  <si>
    <t>improve memory games</t>
  </si>
  <si>
    <t>alzheimers symptons</t>
  </si>
  <si>
    <t>alzhimers disease</t>
  </si>
  <si>
    <t>seizure memory loss</t>
  </si>
  <si>
    <t>what is memory</t>
  </si>
  <si>
    <t>what causes alzheimers</t>
  </si>
  <si>
    <t>dementia charity</t>
  </si>
  <si>
    <t>early alzheimer s symptoms</t>
  </si>
  <si>
    <t>games to help memory</t>
  </si>
  <si>
    <t>dr alzheimer</t>
  </si>
  <si>
    <t>memory brain</t>
  </si>
  <si>
    <t>improve memory loss</t>
  </si>
  <si>
    <t>10 signs of alzheimers</t>
  </si>
  <si>
    <t>alzhaimer</t>
  </si>
  <si>
    <t>memory foods</t>
  </si>
  <si>
    <t>alzheimer test</t>
  </si>
  <si>
    <t>working memory training</t>
  </si>
  <si>
    <t>alzeimers disease</t>
  </si>
  <si>
    <t>what is alzheimer disease</t>
  </si>
  <si>
    <t>causes of alzheimers</t>
  </si>
  <si>
    <t>sudden memory loss causes</t>
  </si>
  <si>
    <t>memory loss depression</t>
  </si>
  <si>
    <t>demencia senil</t>
  </si>
  <si>
    <t>alzheimer disease research</t>
  </si>
  <si>
    <t>alzheimers brain</t>
  </si>
  <si>
    <t>signs of early dementia</t>
  </si>
  <si>
    <t>alheimer</t>
  </si>
  <si>
    <t>seizures and memory loss</t>
  </si>
  <si>
    <t>memory tips</t>
  </si>
  <si>
    <t>alzhemier</t>
  </si>
  <si>
    <t>alheimers disease</t>
  </si>
  <si>
    <t>alzheimers foundation</t>
  </si>
  <si>
    <t>memory enhancers</t>
  </si>
  <si>
    <t>alsimers</t>
  </si>
  <si>
    <t>symptoms of amnesia</t>
  </si>
  <si>
    <t>signs of dementia in women</t>
  </si>
  <si>
    <t>treatment for alzheimers</t>
  </si>
  <si>
    <t>first signs of alzheimers</t>
  </si>
  <si>
    <t>alzheimer definition</t>
  </si>
  <si>
    <t>anxiety memory loss</t>
  </si>
  <si>
    <t>brain enhancement</t>
  </si>
  <si>
    <t>preventing dementia</t>
  </si>
  <si>
    <t>memory loss confusion</t>
  </si>
  <si>
    <t>cognitive memory</t>
  </si>
  <si>
    <t>how to prevent dementia</t>
  </si>
  <si>
    <t>early symptoms of alzheimer s</t>
  </si>
  <si>
    <t>alzheimers help</t>
  </si>
  <si>
    <t>causes of amnesia</t>
  </si>
  <si>
    <t>early symptoms of alzheimers</t>
  </si>
  <si>
    <t>alzheimers support groups</t>
  </si>
  <si>
    <t>diabetes and memory loss</t>
  </si>
  <si>
    <t>alzheimers facts</t>
  </si>
  <si>
    <t>alzheimers info</t>
  </si>
  <si>
    <t>alshimer</t>
  </si>
  <si>
    <t>good memory</t>
  </si>
  <si>
    <t>alzheimer s early symptoms</t>
  </si>
  <si>
    <t>amnesia causes</t>
  </si>
  <si>
    <t>short term memory exercises</t>
  </si>
  <si>
    <t>early dementia signs and symptoms</t>
  </si>
  <si>
    <t>enhance memory</t>
  </si>
  <si>
    <t>early onset alzheimers symptoms</t>
  </si>
  <si>
    <t>dementa</t>
  </si>
  <si>
    <t>memory skills</t>
  </si>
  <si>
    <t>symptoms of alzheimers disease</t>
  </si>
  <si>
    <t>long term memory loss causes</t>
  </si>
  <si>
    <t>alzheimers support</t>
  </si>
  <si>
    <t>alzheimers disease stages</t>
  </si>
  <si>
    <t>activities for people with dementia</t>
  </si>
  <si>
    <t>test for alzheimers</t>
  </si>
  <si>
    <t>symptoms of alzheimer</t>
  </si>
  <si>
    <t>demencha</t>
  </si>
  <si>
    <t>amnesia symptoms</t>
  </si>
  <si>
    <t>alzheimers life expectancy</t>
  </si>
  <si>
    <t>alzheimers early symptoms</t>
  </si>
  <si>
    <t>alzheimers disease symptoms</t>
  </si>
  <si>
    <t>alzeheimer</t>
  </si>
  <si>
    <t>elderly short term memory loss</t>
  </si>
  <si>
    <t>symptoms of early onset dementia</t>
  </si>
  <si>
    <t>improving short term memory</t>
  </si>
  <si>
    <t>alzheimers diagnosis</t>
  </si>
  <si>
    <t>alzeihmer</t>
  </si>
  <si>
    <t>alzheimer diagnosis</t>
  </si>
  <si>
    <t>acute memory loss</t>
  </si>
  <si>
    <t>dementia help</t>
  </si>
  <si>
    <t>alsheimers disease</t>
  </si>
  <si>
    <t>help with memory</t>
  </si>
  <si>
    <t>alzimers disease</t>
  </si>
  <si>
    <t>severe short term memory loss</t>
  </si>
  <si>
    <t>how to enhance memory</t>
  </si>
  <si>
    <t>memory enhancement supplements</t>
  </si>
  <si>
    <t>dementia support</t>
  </si>
  <si>
    <t>alzheimer patients</t>
  </si>
  <si>
    <t>altzheimers disease</t>
  </si>
  <si>
    <t>symptoms of alzheimer disease</t>
  </si>
  <si>
    <t>alzheimers treatments</t>
  </si>
  <si>
    <t>memory failure</t>
  </si>
  <si>
    <t>alzheimer sintomas</t>
  </si>
  <si>
    <t>early alzheimers symptoms</t>
  </si>
  <si>
    <t>memory loss statistics</t>
  </si>
  <si>
    <t>dementia training</t>
  </si>
  <si>
    <t>brain memory loss</t>
  </si>
  <si>
    <t>memory loss testing</t>
  </si>
  <si>
    <t>alzheimer wiki</t>
  </si>
  <si>
    <t>alzheimer disease international</t>
  </si>
  <si>
    <t>signs of early alzheimers</t>
  </si>
  <si>
    <t>improving memory loss</t>
  </si>
  <si>
    <t>dementia early signs</t>
  </si>
  <si>
    <t>alzheime</t>
  </si>
  <si>
    <t>stages of alzheimers disease</t>
  </si>
  <si>
    <t>diagnosing alzheimers</t>
  </si>
  <si>
    <t>alzheimer forum</t>
  </si>
  <si>
    <t>alzheimers society</t>
  </si>
  <si>
    <t>alzheimer treatments</t>
  </si>
  <si>
    <t>early stages of alzheimers</t>
  </si>
  <si>
    <t>memory loss products</t>
  </si>
  <si>
    <t>symptoms of early alzheimer s</t>
  </si>
  <si>
    <t>losing short term memory</t>
  </si>
  <si>
    <t>early signs alzheimers</t>
  </si>
  <si>
    <t>alsaimer</t>
  </si>
  <si>
    <t>herbs for memory loss</t>
  </si>
  <si>
    <t>stages of alzheimer</t>
  </si>
  <si>
    <t>confusion memory loss</t>
  </si>
  <si>
    <t>warning signs of dementia</t>
  </si>
  <si>
    <t>altsheimers</t>
  </si>
  <si>
    <t>memory exercise</t>
  </si>
  <si>
    <t>alzheimers assisted living</t>
  </si>
  <si>
    <t>dementia stages timeline</t>
  </si>
  <si>
    <t>alzheimer symptom</t>
  </si>
  <si>
    <t>altzeimer</t>
  </si>
  <si>
    <t>severe memory loss</t>
  </si>
  <si>
    <t>alzheimers facilities</t>
  </si>
  <si>
    <t>reverse memory loss</t>
  </si>
  <si>
    <t>what are signs of dementia</t>
  </si>
  <si>
    <t>alzheimers signs</t>
  </si>
  <si>
    <t>signs of early onset dementia</t>
  </si>
  <si>
    <t>alzheimers nursing homes</t>
  </si>
  <si>
    <t>symptoms of early dementia</t>
  </si>
  <si>
    <t>herbal remedies for memory loss</t>
  </si>
  <si>
    <t>alzhemer</t>
  </si>
  <si>
    <t>memory issues in adults</t>
  </si>
  <si>
    <t>alzheimers desease</t>
  </si>
  <si>
    <t>alzheimers disease information</t>
  </si>
  <si>
    <t>symptoms of early alzheimers</t>
  </si>
  <si>
    <t>alzehimer</t>
  </si>
  <si>
    <t>early onset alzheimer</t>
  </si>
  <si>
    <t>concussion and memory loss</t>
  </si>
  <si>
    <t>memory training techniques</t>
  </si>
  <si>
    <t>alziemers disease</t>
  </si>
  <si>
    <t>early dementia symptoms</t>
  </si>
  <si>
    <t>signs and symptoms of alzheimers</t>
  </si>
  <si>
    <t>alzheimer society</t>
  </si>
  <si>
    <t>early signs dementia</t>
  </si>
  <si>
    <t>memory loss short term</t>
  </si>
  <si>
    <t>alzheimer causes</t>
  </si>
  <si>
    <t>memory loss information</t>
  </si>
  <si>
    <t>stages of alzheimer disease</t>
  </si>
  <si>
    <t>how to regain memory loss</t>
  </si>
  <si>
    <t>in memory of loss</t>
  </si>
  <si>
    <t>best vitamin for memory loss</t>
  </si>
  <si>
    <t>food for memory loss</t>
  </si>
  <si>
    <t>alzheimers products</t>
  </si>
  <si>
    <t>coping with memory loss</t>
  </si>
  <si>
    <t>early signs of dimentia</t>
  </si>
  <si>
    <t>dementia facilities</t>
  </si>
  <si>
    <t>what is memory loss called</t>
  </si>
  <si>
    <t>memory loss and diabetes</t>
  </si>
  <si>
    <t>alzheimer information</t>
  </si>
  <si>
    <t>dementia products</t>
  </si>
  <si>
    <t>alzheimer patient</t>
  </si>
  <si>
    <t>dementia alzheimer</t>
  </si>
  <si>
    <t>dementia early symptoms</t>
  </si>
  <si>
    <t>dealing with memory loss</t>
  </si>
  <si>
    <t>alzheimer facilities</t>
  </si>
  <si>
    <t>early alzheimers signs</t>
  </si>
  <si>
    <t>warning signs of alzheimers</t>
  </si>
  <si>
    <t>memory loss supplement</t>
  </si>
  <si>
    <t>memory loss signs</t>
  </si>
  <si>
    <t>dementia symptons</t>
  </si>
  <si>
    <t>alzheimer disease treatment</t>
  </si>
  <si>
    <t>what are symptoms of dementia</t>
  </si>
  <si>
    <t>early signs of alzheimer</t>
  </si>
  <si>
    <t>short term memory lost</t>
  </si>
  <si>
    <t>signs of alzheimer</t>
  </si>
  <si>
    <t>memory loss in men</t>
  </si>
  <si>
    <t>menopause memory problems</t>
  </si>
  <si>
    <t>alshaimer</t>
  </si>
  <si>
    <t>symtoms of dementia</t>
  </si>
  <si>
    <t>alhzeimer</t>
  </si>
  <si>
    <t>altsheimer</t>
  </si>
  <si>
    <t>azheimer</t>
  </si>
  <si>
    <t>old people memory loss</t>
  </si>
  <si>
    <t>alzheimers charity</t>
  </si>
  <si>
    <t>alzheimers diease</t>
  </si>
  <si>
    <t>alzeimers symptoms</t>
  </si>
  <si>
    <t>alzeimer disease</t>
  </si>
  <si>
    <t>memory loss vitamin</t>
  </si>
  <si>
    <t>alzheimer test online</t>
  </si>
  <si>
    <t>early sign of dementia</t>
  </si>
  <si>
    <t>beginning stages of dementia</t>
  </si>
  <si>
    <t>memory loss remedies</t>
  </si>
  <si>
    <t>alzheimer wikipedia</t>
  </si>
  <si>
    <t>alzheimers symptom</t>
  </si>
  <si>
    <t>memory loss young</t>
  </si>
  <si>
    <t>short term memory lose</t>
  </si>
  <si>
    <t>dementia symtoms</t>
  </si>
  <si>
    <t>signs dementia</t>
  </si>
  <si>
    <t>early stage alzheimers</t>
  </si>
  <si>
    <t>alzheimers early signs</t>
  </si>
  <si>
    <t>short term memory loss stroke</t>
  </si>
  <si>
    <t>headache and memory loss</t>
  </si>
  <si>
    <t>alzheimer signs</t>
  </si>
  <si>
    <t>memory loss quiz</t>
  </si>
  <si>
    <t>loss of long term memory</t>
  </si>
  <si>
    <t>memorie loss</t>
  </si>
  <si>
    <t>memory loss in young people</t>
  </si>
  <si>
    <t>alzheimer diseases</t>
  </si>
  <si>
    <t>alzeihmers disease</t>
  </si>
  <si>
    <t>alzamer</t>
  </si>
  <si>
    <t>short term memory loss movie</t>
  </si>
  <si>
    <t>middle age memory loss</t>
  </si>
  <si>
    <t>zheimer</t>
  </si>
  <si>
    <t>alzheimer cause</t>
  </si>
  <si>
    <t>short term memory problem</t>
  </si>
  <si>
    <t>early stage dementia symptoms</t>
  </si>
  <si>
    <t>alzheimers warning signs</t>
  </si>
  <si>
    <t>about alzheimers disease</t>
  </si>
  <si>
    <t>journal of alzheimer disease</t>
  </si>
  <si>
    <t>testing for memory loss</t>
  </si>
  <si>
    <t>unexplained memory loss</t>
  </si>
  <si>
    <t>dementia early onset</t>
  </si>
  <si>
    <t>alseimer</t>
  </si>
  <si>
    <t>information on alzheimers</t>
  </si>
  <si>
    <t>symptoms for dementia</t>
  </si>
  <si>
    <t>early onset alzheimers disease</t>
  </si>
  <si>
    <t>assisted living alzheimers</t>
  </si>
  <si>
    <t>loss of concentration and memory</t>
  </si>
  <si>
    <t>early alzheimer symptoms</t>
  </si>
  <si>
    <t>cause of alzheimer disease</t>
  </si>
  <si>
    <t>alzheimer sdisease</t>
  </si>
  <si>
    <t>alzhiemer disease</t>
  </si>
  <si>
    <t>early onset alzhiemers</t>
  </si>
  <si>
    <t>alzemer</t>
  </si>
  <si>
    <t>causes of alzheimer disease</t>
  </si>
  <si>
    <t>alzheimer help</t>
  </si>
  <si>
    <t>first stages of dementia</t>
  </si>
  <si>
    <t>memmory loss</t>
  </si>
  <si>
    <t>dementia symptom</t>
  </si>
  <si>
    <t>early stage of dementia</t>
  </si>
  <si>
    <t>alzheimer early symptoms</t>
  </si>
  <si>
    <t>test short term memory</t>
  </si>
  <si>
    <t>altzheimers symptoms</t>
  </si>
  <si>
    <t>alzheimer desease</t>
  </si>
  <si>
    <t>alzheimersdisease</t>
  </si>
  <si>
    <t>memery loss</t>
  </si>
  <si>
    <t>alzheimer disease definition</t>
  </si>
  <si>
    <t>alzheimer early signs</t>
  </si>
  <si>
    <t>symptoms of alzeimers</t>
  </si>
  <si>
    <t>dementia test online</t>
  </si>
  <si>
    <t>short term memory loss diseases</t>
  </si>
  <si>
    <t>how to regain your memory</t>
  </si>
  <si>
    <t>early symptoms dementia</t>
  </si>
  <si>
    <t>ahlzeimer</t>
  </si>
  <si>
    <t>symptoms of altzheimers</t>
  </si>
  <si>
    <t>early signs of alzheimers disease</t>
  </si>
  <si>
    <t>alzheimer symptons</t>
  </si>
  <si>
    <t>can t remember names of things</t>
  </si>
  <si>
    <t>alzheimer symptomes</t>
  </si>
  <si>
    <t>memory blanks</t>
  </si>
  <si>
    <t>prevention of alzheimer disease</t>
  </si>
  <si>
    <t>memory loss solutions</t>
  </si>
  <si>
    <t>early onset alzeimers</t>
  </si>
  <si>
    <t>treatment alzheimer</t>
  </si>
  <si>
    <t>early signs of alzhimers</t>
  </si>
  <si>
    <t>help remembering</t>
  </si>
  <si>
    <t>memory loss improvement</t>
  </si>
  <si>
    <t>alzheimer symtoms</t>
  </si>
  <si>
    <t>alzheimer type dementia</t>
  </si>
  <si>
    <t>early signs of altzheimers</t>
  </si>
  <si>
    <t>loss short term memory</t>
  </si>
  <si>
    <t>memory damage</t>
  </si>
  <si>
    <t>alzimer disease</t>
  </si>
  <si>
    <t>first symptoms of dementia</t>
  </si>
  <si>
    <t>parkinson alzheimer</t>
  </si>
  <si>
    <t>test alzheimer</t>
  </si>
  <si>
    <t>alzheimer early onset</t>
  </si>
  <si>
    <t>allzheimer</t>
  </si>
  <si>
    <t>wikipedia alzheimer</t>
  </si>
  <si>
    <t>memory loss long term</t>
  </si>
  <si>
    <t>alzheimer symptome</t>
  </si>
  <si>
    <t>history of alzheimer disease</t>
  </si>
  <si>
    <t>mild alzheimer</t>
  </si>
  <si>
    <t>memory loss of</t>
  </si>
  <si>
    <t>alzeimer symptoms</t>
  </si>
  <si>
    <t>familial alzheimer disease</t>
  </si>
  <si>
    <t>lost short term memory</t>
  </si>
  <si>
    <t>definition alzheimer</t>
  </si>
  <si>
    <t>early onset alzheimer disease</t>
  </si>
  <si>
    <t>dementia early</t>
  </si>
  <si>
    <t>association alzheimer</t>
  </si>
  <si>
    <t>alzheimer detection</t>
  </si>
  <si>
    <t>diagnosis of alzheimer disease</t>
  </si>
  <si>
    <t>alzheimers demens</t>
  </si>
  <si>
    <t>alzheimer therapie</t>
  </si>
  <si>
    <t>alzheimer diagnose</t>
  </si>
  <si>
    <t>alzheimers disease society</t>
  </si>
  <si>
    <t>forum alzheimer</t>
  </si>
  <si>
    <t>symptome alzheimer</t>
  </si>
  <si>
    <t>cause alzheimer</t>
  </si>
  <si>
    <t>alzheimer traitement</t>
  </si>
  <si>
    <t>symptomes alzheimer</t>
  </si>
  <si>
    <t>sign dementia</t>
  </si>
  <si>
    <t>United States (Approx 70 Sites / 85% of US)</t>
  </si>
  <si>
    <t>Daily</t>
  </si>
  <si>
    <t>Monthly</t>
  </si>
  <si>
    <t>SEARCH ESTIMATED COSTS</t>
  </si>
  <si>
    <t>Estimated Monthly Impressions</t>
  </si>
  <si>
    <t>Estimated Monthly Clicks</t>
  </si>
  <si>
    <t>Avg Cost Per Click</t>
  </si>
  <si>
    <t>Japan</t>
  </si>
  <si>
    <t>Austria</t>
  </si>
  <si>
    <t>Belgium</t>
  </si>
  <si>
    <t>Finland</t>
  </si>
  <si>
    <t>France</t>
  </si>
  <si>
    <t>Germany</t>
  </si>
  <si>
    <t>Italy</t>
  </si>
  <si>
    <t>Norway</t>
  </si>
  <si>
    <t>Spain</t>
  </si>
  <si>
    <t>United Kingdom</t>
  </si>
  <si>
    <t>Canada</t>
  </si>
  <si>
    <t>Australia</t>
  </si>
  <si>
    <t>Argentina</t>
  </si>
  <si>
    <t>Brazil</t>
  </si>
  <si>
    <t>Monthly Costs Paid Search</t>
  </si>
  <si>
    <t>Czech Republic</t>
  </si>
  <si>
    <t>Netherlands</t>
  </si>
  <si>
    <t>New Zealand</t>
  </si>
  <si>
    <t>Switzerland</t>
  </si>
  <si>
    <t>MSN / YAHOO</t>
  </si>
  <si>
    <t>Google - US</t>
  </si>
  <si>
    <t>Korea</t>
  </si>
  <si>
    <t>allowed</t>
  </si>
  <si>
    <t>doesn't allow prescription drug names in the ad or landing page</t>
  </si>
  <si>
    <t>not on Google</t>
  </si>
  <si>
    <t>Estimated Monthly Costs</t>
  </si>
  <si>
    <t>https://support.google.com/adwordspolicy/answer/176031?hl=en</t>
  </si>
  <si>
    <t>Keyword Type</t>
  </si>
  <si>
    <t>Broad</t>
  </si>
  <si>
    <t>85% of Pop</t>
  </si>
  <si>
    <t>50+ Years</t>
  </si>
  <si>
    <t>Age Targeting</t>
  </si>
  <si>
    <t>Age w/ Interest Target</t>
  </si>
  <si>
    <t>A</t>
  </si>
  <si>
    <t>Allowed on Google?</t>
  </si>
  <si>
    <t>Sample Funnel Used on Esai Alzheimers Proposal</t>
  </si>
  <si>
    <t>síntomas</t>
  </si>
  <si>
    <t>Vitaminas para la memoria</t>
  </si>
  <si>
    <t>ejercicios para el cerebro</t>
  </si>
  <si>
    <t>alzheimer's</t>
  </si>
  <si>
    <t>pérdida de la memoria</t>
  </si>
  <si>
    <t>juegos de memoria para adultos</t>
  </si>
  <si>
    <t>mejorar la memoria</t>
  </si>
  <si>
    <t>cómo mejorar la memoria</t>
  </si>
  <si>
    <t>pérdida de memoria</t>
  </si>
  <si>
    <t>ejercicios de memoria</t>
  </si>
  <si>
    <t>problemas de memoria</t>
  </si>
  <si>
    <t>prueba de memoria</t>
  </si>
  <si>
    <t>demencia alzheimer</t>
  </si>
  <si>
    <t>buena memoria</t>
  </si>
  <si>
    <t>causas de la demencia</t>
  </si>
  <si>
    <t>síntomas de la demencia</t>
  </si>
  <si>
    <t>tratamiento alzheimer</t>
  </si>
  <si>
    <t>tratamiento demencia</t>
  </si>
  <si>
    <t>olvido</t>
  </si>
  <si>
    <t>ayuda para la memoria</t>
  </si>
  <si>
    <t>alzheimers leves</t>
  </si>
  <si>
    <t>La enfermedad de Alzheimer leve</t>
  </si>
  <si>
    <t>enfermedad de alzheimer</t>
  </si>
  <si>
    <t>primeros alzheimers</t>
  </si>
  <si>
    <t>pérdida de memoria a corto plazo</t>
  </si>
  <si>
    <t>pérdida de la memoria ancianos</t>
  </si>
  <si>
    <t>pérdida de la memoria principal</t>
  </si>
  <si>
    <t>cambios en la personalidad de edad avanzada</t>
  </si>
  <si>
    <t>no puede recordar los acontecimientos recientes</t>
  </si>
  <si>
    <t>no puedo recordar cosas</t>
  </si>
  <si>
    <t>t puede recordar eventos recientes</t>
  </si>
  <si>
    <t>causas de la pérdida de memoria a corto plazo</t>
  </si>
  <si>
    <t>pérdida de la memoria a corto plazo</t>
  </si>
  <si>
    <t>pérdida repentina de la memoria a corto plazo</t>
  </si>
  <si>
    <t>prueba de pérdida de memoria a corto plazo</t>
  </si>
  <si>
    <t>etapas de Alzheimer</t>
  </si>
  <si>
    <t>lo que causa la pérdida de memoria</t>
  </si>
  <si>
    <t>enfermedad de Alzheimer</t>
  </si>
  <si>
    <t>síntomas de pérdida de memoria a corto plazo</t>
  </si>
  <si>
    <t>causas de pérdida de la memoria</t>
  </si>
  <si>
    <t>prueba de la pérdida de memoria</t>
  </si>
  <si>
    <t>estatinas y pérdida de la memoria</t>
  </si>
  <si>
    <t>tratamiento de la pérdida de memoria</t>
  </si>
  <si>
    <t>pérdida de la memoria a largo plazo</t>
  </si>
  <si>
    <t>causas de la pérdida de la memoria</t>
  </si>
  <si>
    <t>trastornos de la memoria</t>
  </si>
  <si>
    <t>tratamiento de alzheimer</t>
  </si>
  <si>
    <t>pérdida de memoria relacionada con la edad</t>
  </si>
  <si>
    <t>pérdida repentina de la memoria</t>
  </si>
  <si>
    <t>pérdida repentina de la memoria ancianos</t>
  </si>
  <si>
    <t>pérdida de la memoria a corto plazo ancianos</t>
  </si>
  <si>
    <t>tratamiento de pérdida de memoria a corto plazo</t>
  </si>
  <si>
    <t>pérdida de memoria en personas mayores</t>
  </si>
  <si>
    <t>tipos de pérdida de la memoria</t>
  </si>
  <si>
    <t>síntomas de pérdida de memoria</t>
  </si>
  <si>
    <t>etapas de la demencia</t>
  </si>
  <si>
    <t>vitaminas para la pérdida de memoria</t>
  </si>
  <si>
    <t>pérdida de memoria estatinas</t>
  </si>
  <si>
    <t>memoria perdida</t>
  </si>
  <si>
    <t>pérdida de la memoria a corto plazo wiki</t>
  </si>
  <si>
    <t>asociación alzheimer</t>
  </si>
  <si>
    <t>demencia vascular</t>
  </si>
  <si>
    <t>enfermedad de alzheimer s</t>
  </si>
  <si>
    <t>pérdida de la memoria la depresión</t>
  </si>
  <si>
    <t>síntomas de Alzheimer</t>
  </si>
  <si>
    <t>enfermedades de pérdida de memoria</t>
  </si>
  <si>
    <t>signos de demencia</t>
  </si>
  <si>
    <t>¿cuál es la demencia</t>
  </si>
  <si>
    <t>pérdida de la memoria la vejez</t>
  </si>
  <si>
    <t>depresión y pérdida de memoria</t>
  </si>
  <si>
    <t>asociación de alzheimer</t>
  </si>
  <si>
    <t>demencia de inicio temprano</t>
  </si>
  <si>
    <t>los primeros signos de demencia</t>
  </si>
  <si>
    <t>síndrome de atardecer</t>
  </si>
  <si>
    <t>Dimentia</t>
  </si>
  <si>
    <t>pérdida de la memoria y la depresión</t>
  </si>
  <si>
    <t>principios de alzheimer</t>
  </si>
  <si>
    <t>suplementos de pérdida de la memoria</t>
  </si>
  <si>
    <t>demencia con cuerpos de Lewy</t>
  </si>
  <si>
    <t>amnesia a corto plazo</t>
  </si>
  <si>
    <t>signos de pérdida de memoria</t>
  </si>
  <si>
    <t>signos de Alzheimers</t>
  </si>
  <si>
    <t>prueba de la demencia</t>
  </si>
  <si>
    <t>signos tempranos de alzheimer</t>
  </si>
  <si>
    <t>ayudar con la pérdida de memoria</t>
  </si>
  <si>
    <t>pérdida de memoria con estatinas</t>
  </si>
  <si>
    <t>detener la pérdida de la memoria</t>
  </si>
  <si>
    <t>síntomas de alzheimer</t>
  </si>
  <si>
    <t>tratamiento para la pérdida de memoria</t>
  </si>
  <si>
    <t>tratamientos para el alzheimer</t>
  </si>
  <si>
    <t>etapas de Alzheimers</t>
  </si>
  <si>
    <t>tipos de demencia</t>
  </si>
  <si>
    <t>¿cuál es alzheimers</t>
  </si>
  <si>
    <t>pronóstico demencia</t>
  </si>
  <si>
    <t>cómo prevenir la pérdida de memoria</t>
  </si>
  <si>
    <t>pérdida de la memoria y el envejecimiento</t>
  </si>
  <si>
    <t>diferencia entre alzheimer y la demencia</t>
  </si>
  <si>
    <t>demencia del lóbulo frontal</t>
  </si>
  <si>
    <t>senilidad</t>
  </si>
  <si>
    <t>causa de la pérdida de la memoria</t>
  </si>
  <si>
    <t>enfermedad de pérdida de memoria</t>
  </si>
  <si>
    <t>razones de la pérdida de memoria</t>
  </si>
  <si>
    <t>definición de demencia</t>
  </si>
  <si>
    <t>estrés y la pérdida de memoria</t>
  </si>
  <si>
    <t>demencia frontotemporal</t>
  </si>
  <si>
    <t>La enfermedad de Parkinson</t>
  </si>
  <si>
    <t>pérdida de la memoria y la menopausia</t>
  </si>
  <si>
    <t>ayuda para la pérdida de memoria</t>
  </si>
  <si>
    <t>tratamiento para la demencia</t>
  </si>
  <si>
    <t>síntomas de la enfermedad de alzheimer</t>
  </si>
  <si>
    <t>prueba de alzheimer</t>
  </si>
  <si>
    <t>pérdida de la memoria ayuda</t>
  </si>
  <si>
    <t>envejecimiento de la pérdida de memoria</t>
  </si>
  <si>
    <t>las causas de la pérdida de memoria</t>
  </si>
  <si>
    <t>cómo mejorar la pérdida de memoria</t>
  </si>
  <si>
    <t>pérdida de memoria y el envejecimiento</t>
  </si>
  <si>
    <t>riesgo de demencia</t>
  </si>
  <si>
    <t>Dimensia</t>
  </si>
  <si>
    <t>olvido la pérdida de memoria</t>
  </si>
  <si>
    <t>prevenir la pérdida de memoria</t>
  </si>
  <si>
    <t>vitaminas pérdida de la memoria</t>
  </si>
  <si>
    <t>Alois Alzheimer</t>
  </si>
  <si>
    <t>Alsheimer</t>
  </si>
  <si>
    <t>remedios naturales para la pérdida de la memoria</t>
  </si>
  <si>
    <t>lo que es la enfermedad de alzheimer</t>
  </si>
  <si>
    <t>¿cuál es la pérdida de memoria</t>
  </si>
  <si>
    <t>puede causar depresión pérdida de memoria</t>
  </si>
  <si>
    <t>pérdida de memoria con la edad</t>
  </si>
  <si>
    <t>suplementos para la pérdida de la memoria</t>
  </si>
  <si>
    <t>memoria perder</t>
  </si>
  <si>
    <t>etapas de demencia de cuerpos de Lewy</t>
  </si>
  <si>
    <t>etapas alzheimer</t>
  </si>
  <si>
    <t>problemas de memoria a corto plazo</t>
  </si>
  <si>
    <t>la prevención de la pérdida de memoria</t>
  </si>
  <si>
    <t>prevención de la pérdida de memoria</t>
  </si>
  <si>
    <t>investigación alzheimers</t>
  </si>
  <si>
    <t>lapsus de memoria</t>
  </si>
  <si>
    <t>envejecimiento pérdida de la memoria</t>
  </si>
  <si>
    <t>síntomas de la demencia de aparición temprana</t>
  </si>
  <si>
    <t>causas de demencia</t>
  </si>
  <si>
    <t>alzheimers aparición temprana</t>
  </si>
  <si>
    <t>lo que es alzheimer</t>
  </si>
  <si>
    <t>síntomas de alzheimer s</t>
  </si>
  <si>
    <t>lo que puede causar pérdida de la memoria</t>
  </si>
  <si>
    <t>mejora de la memoria</t>
  </si>
  <si>
    <t>etapas demencia vascular</t>
  </si>
  <si>
    <t>Los síntomas de demencia etapas</t>
  </si>
  <si>
    <t>pérdida de memoria y la edad</t>
  </si>
  <si>
    <t>enfermedad temporizadores de edad</t>
  </si>
  <si>
    <t>memoria los</t>
  </si>
  <si>
    <t>trastornos de pérdida de la memoria</t>
  </si>
  <si>
    <t>asociación alzheimer s</t>
  </si>
  <si>
    <t>investigación alzheimer</t>
  </si>
  <si>
    <t>signos y síntomas de la demencia</t>
  </si>
  <si>
    <t>ayuda memoria</t>
  </si>
  <si>
    <t>enfermedad alzhiemers</t>
  </si>
  <si>
    <t>grupos de apoyo a la demencia</t>
  </si>
  <si>
    <t>entrenamiento de la memoria</t>
  </si>
  <si>
    <t>juegos de mejora de la memoria</t>
  </si>
  <si>
    <t>información alzheimers</t>
  </si>
  <si>
    <t>Por qué las estatinas causan pérdida de la memoria</t>
  </si>
  <si>
    <t>prueba para la pérdida de memoria</t>
  </si>
  <si>
    <t>prueba para la demencia</t>
  </si>
  <si>
    <t>enfermedad altimers</t>
  </si>
  <si>
    <t>Altzheimer</t>
  </si>
  <si>
    <t>signos tempranos de alzheimer s</t>
  </si>
  <si>
    <t>primeras etapas de la demencia</t>
  </si>
  <si>
    <t>primeros síntomas de alzheimer</t>
  </si>
  <si>
    <t>deterioro de la memoria</t>
  </si>
  <si>
    <t>pérdida de memoria en los ancianos</t>
  </si>
  <si>
    <t>juegos de memoria libre</t>
  </si>
  <si>
    <t>diagnóstico de la demencia</t>
  </si>
  <si>
    <t>técnicas de memorización</t>
  </si>
  <si>
    <t>es hereditaria demencia</t>
  </si>
  <si>
    <t>etapas de la enfermedad de alzheimer</t>
  </si>
  <si>
    <t>suplementos para la memoria</t>
  </si>
  <si>
    <t>signos de demencia y síntomas</t>
  </si>
  <si>
    <t>alzheimer demencia</t>
  </si>
  <si>
    <t>cambios de comportamiento ancianos</t>
  </si>
  <si>
    <t>vitaminas de la memoria</t>
  </si>
  <si>
    <t>lo que es la memoria a corto plazo</t>
  </si>
  <si>
    <t>mejorar los juegos de memoria</t>
  </si>
  <si>
    <t>alzheimers sintomas</t>
  </si>
  <si>
    <t>enfermedad alzhimers</t>
  </si>
  <si>
    <t>pérdida de la memoria convulsión</t>
  </si>
  <si>
    <t>lo que es la memoria</t>
  </si>
  <si>
    <t>hechos de demencia</t>
  </si>
  <si>
    <t>enfermedad de la demencia</t>
  </si>
  <si>
    <t>lo que causa alzheimer</t>
  </si>
  <si>
    <t>caridad demencia</t>
  </si>
  <si>
    <t>demencia precoz</t>
  </si>
  <si>
    <t>síntomas temprano alzheimer s</t>
  </si>
  <si>
    <t>actividades para los pacientes con demencia</t>
  </si>
  <si>
    <t>juegos para ayudar a la memoria</t>
  </si>
  <si>
    <t>cerebro de la memoria</t>
  </si>
  <si>
    <t>mejorar la pérdida de memoria</t>
  </si>
  <si>
    <t>10 signos de alzheimer</t>
  </si>
  <si>
    <t>Alzhaimer</t>
  </si>
  <si>
    <t>demencia diagnóstico</t>
  </si>
  <si>
    <t>alimentos de memoria</t>
  </si>
  <si>
    <t>pérdida de memoria normal</t>
  </si>
  <si>
    <t>entrenamiento de la memoria de trabajo</t>
  </si>
  <si>
    <t>enfermedad alzeimers</t>
  </si>
  <si>
    <t>causas de alzheimer</t>
  </si>
  <si>
    <t>pérdida de causas de memoria</t>
  </si>
  <si>
    <t>causas de la pérdida de memoria repentina</t>
  </si>
  <si>
    <t>depresión pérdida de la memoria</t>
  </si>
  <si>
    <t>enfermedades de la memoria</t>
  </si>
  <si>
    <t>la pérdida de la edad y la memoria</t>
  </si>
  <si>
    <t>Tratamiento de la demencia</t>
  </si>
  <si>
    <t>investigación de la enfermedad de alzheimer</t>
  </si>
  <si>
    <t>alzheimer cerebro</t>
  </si>
  <si>
    <t>signos de demencia temprana</t>
  </si>
  <si>
    <t>lo que causa la demencia</t>
  </si>
  <si>
    <t>convulsiones y pérdida de la memoria</t>
  </si>
  <si>
    <t>sugerencias para la memoria</t>
  </si>
  <si>
    <t>Alzhemier</t>
  </si>
  <si>
    <t>enfermedad alheimers</t>
  </si>
  <si>
    <t>fundación alzheimer</t>
  </si>
  <si>
    <t>potenciadores de la memoria</t>
  </si>
  <si>
    <t>cómo ayudar a la pérdida de memoria</t>
  </si>
  <si>
    <t>síntomas de la amnesia</t>
  </si>
  <si>
    <t>signos de demencia en las mujeres</t>
  </si>
  <si>
    <t>etapas de demencia senil</t>
  </si>
  <si>
    <t>pérdida de memoria en mujeres</t>
  </si>
  <si>
    <t>tratamiento para el alzheimer</t>
  </si>
  <si>
    <t>primeros signos de demencia</t>
  </si>
  <si>
    <t>los primeros signos de pérdida de la memoria</t>
  </si>
  <si>
    <t>definición alzheimer</t>
  </si>
  <si>
    <t>pérdida de la memoria de ansiedad</t>
  </si>
  <si>
    <t>trastorno de la memoria</t>
  </si>
  <si>
    <t>mejora el cerebro</t>
  </si>
  <si>
    <t>¿Estoy perdiendo mi memoria</t>
  </si>
  <si>
    <t>prevención de la demencia</t>
  </si>
  <si>
    <t>confusión pérdida de la memoria</t>
  </si>
  <si>
    <t>t puede recordar las cosas por palabras</t>
  </si>
  <si>
    <t>la memoria cognitiva</t>
  </si>
  <si>
    <t>cómo prevenir la demencia</t>
  </si>
  <si>
    <t>línea de tiempo demencia</t>
  </si>
  <si>
    <t>los primeros síntomas de alzheimer s</t>
  </si>
  <si>
    <t>alzheimers ayuda</t>
  </si>
  <si>
    <t>causas de la amnesia</t>
  </si>
  <si>
    <t>los primeros síntomas de alzheimer</t>
  </si>
  <si>
    <t>grupos de apoyo alzheimers</t>
  </si>
  <si>
    <t>la pérdida de la diabetes y la memoria</t>
  </si>
  <si>
    <t>alzheimers hechos</t>
  </si>
  <si>
    <t>info alzheimers</t>
  </si>
  <si>
    <t>tratamientos para la demencia</t>
  </si>
  <si>
    <t>investigación de la demencia</t>
  </si>
  <si>
    <t>causas de amnesia</t>
  </si>
  <si>
    <t>ejercicios de memoria a corto plazo</t>
  </si>
  <si>
    <t>signos de demencia temprana y síntomas</t>
  </si>
  <si>
    <t>pérdida de memoria de la edad</t>
  </si>
  <si>
    <t>pérdida de la memoria cognitiva</t>
  </si>
  <si>
    <t>síntomas de demencia senil</t>
  </si>
  <si>
    <t>alzheimers síntomas de inicio temprano</t>
  </si>
  <si>
    <t>causas de los problemas de memoria</t>
  </si>
  <si>
    <t>provoca pérdida de la memoria</t>
  </si>
  <si>
    <t>problemas de memoria en los adultos</t>
  </si>
  <si>
    <t>habilidades de la memoria</t>
  </si>
  <si>
    <t>información sobre la demencia</t>
  </si>
  <si>
    <t>pérdida de memoria en los adultos</t>
  </si>
  <si>
    <t>causas de pérdida de la memoria a largo plazo</t>
  </si>
  <si>
    <t>los primeros síntomas de la demencia</t>
  </si>
  <si>
    <t>¿cuál es Dimentia</t>
  </si>
  <si>
    <t>apoyo alzheimers</t>
  </si>
  <si>
    <t>estadios de la enfermedad alzheimer</t>
  </si>
  <si>
    <t>actividades para las personas con demencia</t>
  </si>
  <si>
    <t>pérdida de memoria con el envejecimiento</t>
  </si>
  <si>
    <t>síntomas de amnesia</t>
  </si>
  <si>
    <t>La esperanza de vida de alzheimer</t>
  </si>
  <si>
    <t>alzheimers primeros síntomas</t>
  </si>
  <si>
    <t>la memoria pierde</t>
  </si>
  <si>
    <t>Alzheimer y la demencia</t>
  </si>
  <si>
    <t>síntomas de la enfermedad alzheimer</t>
  </si>
  <si>
    <t>Alzeheimer</t>
  </si>
  <si>
    <t>síntomas de la demencia de inicio temprano</t>
  </si>
  <si>
    <t>pérdida de los síntomas de la memoria</t>
  </si>
  <si>
    <t>mejorar la memoria a corto plazo</t>
  </si>
  <si>
    <t>viviendo con demencia</t>
  </si>
  <si>
    <t>síntomas de la demencia en personas de edad avanzada</t>
  </si>
  <si>
    <t>síntomas de demencia</t>
  </si>
  <si>
    <t>tratamientos de pérdida de la memoria</t>
  </si>
  <si>
    <t>diagnostico alzheimer</t>
  </si>
  <si>
    <t>perdiendo la memoria</t>
  </si>
  <si>
    <t>síntomas de la demencia en los hombres</t>
  </si>
  <si>
    <t>Alzeihmer</t>
  </si>
  <si>
    <t>diagnóstico de alzheimer</t>
  </si>
  <si>
    <t>pérdida de memoria aguda</t>
  </si>
  <si>
    <t>demencia ayuda</t>
  </si>
  <si>
    <t>la edad la pérdida de memoria</t>
  </si>
  <si>
    <t>enfermedad alsheimers</t>
  </si>
  <si>
    <t>problemas de memoria en ancianos</t>
  </si>
  <si>
    <t>ayudar con la memoria</t>
  </si>
  <si>
    <t>enfermedad alzimers</t>
  </si>
  <si>
    <t>el cuidado de los pacientes con demencia</t>
  </si>
  <si>
    <t>pérdida severa de la memoria a corto plazo</t>
  </si>
  <si>
    <t>suplementos de mejora de la memoria</t>
  </si>
  <si>
    <t>apoyo demencia</t>
  </si>
  <si>
    <t>los pacientes de Alzheimer</t>
  </si>
  <si>
    <t>enfermedad altzheimers</t>
  </si>
  <si>
    <t>tratamientos de Alzheimer</t>
  </si>
  <si>
    <t>error de memoria</t>
  </si>
  <si>
    <t>sintomas alzheimer</t>
  </si>
  <si>
    <t>primeros síntomas de Alzheimer</t>
  </si>
  <si>
    <t>pérdida de la memoria y las estatinas</t>
  </si>
  <si>
    <t>estadísticas de pérdida de la memoria</t>
  </si>
  <si>
    <t>formación demencia</t>
  </si>
  <si>
    <t>diferentes tipos de pérdida de la memoria</t>
  </si>
  <si>
    <t>pérdida de la memoria del cerebro</t>
  </si>
  <si>
    <t>Prueba de pérdida de la memoria</t>
  </si>
  <si>
    <t>alzheimer enfermedad internacional</t>
  </si>
  <si>
    <t>signos de principios de alzheimer</t>
  </si>
  <si>
    <t>enfermedad de la memoria</t>
  </si>
  <si>
    <t>pruebas de pérdida de la memoria</t>
  </si>
  <si>
    <t>Alzheime</t>
  </si>
  <si>
    <t>información demencia</t>
  </si>
  <si>
    <t>etapas de la enfermedad alzheimer</t>
  </si>
  <si>
    <t>el diagnóstico de alzheimer</t>
  </si>
  <si>
    <t>foro de alzheimer</t>
  </si>
  <si>
    <t>demencia etapa temprana</t>
  </si>
  <si>
    <t>sociedad alzheimers</t>
  </si>
  <si>
    <t>tratamientos de alzheimer</t>
  </si>
  <si>
    <t>primeras etapas de Alzheimers</t>
  </si>
  <si>
    <t>efectos de la pérdida de memoria</t>
  </si>
  <si>
    <t>productos de la pérdida de memoria</t>
  </si>
  <si>
    <t>síntomas de principios de alzheimer s</t>
  </si>
  <si>
    <t>signos tempranos alzheimers</t>
  </si>
  <si>
    <t>aparición de la demencia</t>
  </si>
  <si>
    <t>hierbas para la pérdida de la memoria</t>
  </si>
  <si>
    <t>etapas del alzheimer</t>
  </si>
  <si>
    <t>pérdida de la memoria confusión</t>
  </si>
  <si>
    <t>señales de advertencia de la demencia</t>
  </si>
  <si>
    <t>ejercicio de memoria</t>
  </si>
  <si>
    <t>alzheimers Assisted Living</t>
  </si>
  <si>
    <t>demencia etapas cronología</t>
  </si>
  <si>
    <t>alzheimer síntoma</t>
  </si>
  <si>
    <t>pérdida severa de la memoria</t>
  </si>
  <si>
    <t>instalaciones alzheimers</t>
  </si>
  <si>
    <t>pérdida de la memoria la demencia</t>
  </si>
  <si>
    <t>pérdida de la memoria inversa</t>
  </si>
  <si>
    <t>demencia pérdida de la memoria</t>
  </si>
  <si>
    <t>Memoryloss</t>
  </si>
  <si>
    <t>¿cuáles son los signos de la demencia</t>
  </si>
  <si>
    <t>signos de Alzheimer</t>
  </si>
  <si>
    <t>problemas de memoria síntomas</t>
  </si>
  <si>
    <t>signos de demencia de inicio temprano</t>
  </si>
  <si>
    <t>alzheimers hogares de ancianos</t>
  </si>
  <si>
    <t>los síntomas de la demencia precoz</t>
  </si>
  <si>
    <t>remedios herbarios para la pérdida de la memoria</t>
  </si>
  <si>
    <t>información sobre la enfermedad alzheimer</t>
  </si>
  <si>
    <t>síntomas de los primeros alzheimers</t>
  </si>
  <si>
    <t>Alzehimer</t>
  </si>
  <si>
    <t>inicio temprano de alzheimer</t>
  </si>
  <si>
    <t>pérdida de la conmoción cerebral y la memoria</t>
  </si>
  <si>
    <t>pérdida de memoria en las personas mayores</t>
  </si>
  <si>
    <t>técnicas de entrenamiento de la memoria</t>
  </si>
  <si>
    <t>enfermedad alziemers</t>
  </si>
  <si>
    <t>síntomas de la demencia temprana</t>
  </si>
  <si>
    <t>signos y síntomas de Alzheimers</t>
  </si>
  <si>
    <t>sociedad alzheimer</t>
  </si>
  <si>
    <t>causas alzheimer</t>
  </si>
  <si>
    <t>información de la pérdida de memoria</t>
  </si>
  <si>
    <t>hechos acerca de la demencia</t>
  </si>
  <si>
    <t>efectos de la demencia</t>
  </si>
  <si>
    <t>la forma de recuperar la pérdida de memoria</t>
  </si>
  <si>
    <t>en la memoria de pérdida</t>
  </si>
  <si>
    <t>mejor vitamina para la pérdida de memoria</t>
  </si>
  <si>
    <t>alimentos para la pérdida de memoria</t>
  </si>
  <si>
    <t>productos alzheimers</t>
  </si>
  <si>
    <t>hacer frente a la pérdida de la memoria</t>
  </si>
  <si>
    <t>los primeros signos de Dimentia</t>
  </si>
  <si>
    <t>instalaciones de demencia</t>
  </si>
  <si>
    <t>¿cuál es la pérdida de memoria llamada</t>
  </si>
  <si>
    <t>pérdida de memoria y la diabetes</t>
  </si>
  <si>
    <t>información alzheimer</t>
  </si>
  <si>
    <t>productos de demencia</t>
  </si>
  <si>
    <t>pérdida de la memoria en las personas mayores</t>
  </si>
  <si>
    <t>perder la memoria</t>
  </si>
  <si>
    <t>alzheimer paciente</t>
  </si>
  <si>
    <t>síntomas tempranos de demencia</t>
  </si>
  <si>
    <t>hacer frente a la pérdida de memoria</t>
  </si>
  <si>
    <t>instalaciones alzheimer</t>
  </si>
  <si>
    <t>pérdida de la memoria reciente</t>
  </si>
  <si>
    <t>los primeros signos de Alzheimer</t>
  </si>
  <si>
    <t>señales de advertencia de alzheimer</t>
  </si>
  <si>
    <t>suplemento de pérdida de la memoria</t>
  </si>
  <si>
    <t>signos de pérdida de la memoria</t>
  </si>
  <si>
    <t>sintomas de la demencia</t>
  </si>
  <si>
    <t>tratamiento de la enfermedad de alzheimer</t>
  </si>
  <si>
    <t>pérdida de la memoria de la enfermedad</t>
  </si>
  <si>
    <t>¿Cuáles son los síntomas de la demencia</t>
  </si>
  <si>
    <t>memoria a corto plazo perdido</t>
  </si>
  <si>
    <t>signos de alzheimer</t>
  </si>
  <si>
    <t>estatinas pérdida de la memoria</t>
  </si>
  <si>
    <t>pérdida de memoria en los hombres</t>
  </si>
  <si>
    <t>problemas de la memoria de la menopausia</t>
  </si>
  <si>
    <t>etapas de pérdida de memoria</t>
  </si>
  <si>
    <t>tratamientos para la pérdida de la memoria</t>
  </si>
  <si>
    <t>gran variedad de síntomas de demencia</t>
  </si>
  <si>
    <t>Alhzeimer</t>
  </si>
  <si>
    <t>signos de demencia en personas de edad avanzada</t>
  </si>
  <si>
    <t>pérdida de las personas mayores de memoria</t>
  </si>
  <si>
    <t>caridad alzheimers</t>
  </si>
  <si>
    <t>alzeimers síntomas</t>
  </si>
  <si>
    <t>enfermedad alzeimer</t>
  </si>
  <si>
    <t>pérdida de la memoria de la vitamina</t>
  </si>
  <si>
    <t>English</t>
  </si>
  <si>
    <t>Spanish</t>
  </si>
  <si>
    <t>United States (English)</t>
  </si>
  <si>
    <t>United States (Spanish)</t>
  </si>
  <si>
    <t>Spanish Speaking</t>
  </si>
  <si>
    <t>English Speaking</t>
  </si>
  <si>
    <t>US</t>
  </si>
  <si>
    <t>Google Display Network (GDN)</t>
  </si>
  <si>
    <t>United States (GDN / Video)</t>
  </si>
  <si>
    <t>`</t>
  </si>
  <si>
    <t>Not applicable</t>
  </si>
  <si>
    <t>symptômes</t>
  </si>
  <si>
    <t>démence</t>
  </si>
  <si>
    <t>la maladie d' alzheimer</t>
  </si>
  <si>
    <t>perte de mémoire</t>
  </si>
  <si>
    <t>geheugen oefeningen</t>
  </si>
  <si>
    <t>dementie</t>
  </si>
  <si>
    <t>symptomen</t>
  </si>
  <si>
    <t>la maladie de parkinson</t>
  </si>
  <si>
    <t>dementie -test</t>
  </si>
  <si>
    <t>Test alzheimer</t>
  </si>
  <si>
    <t>test de mémoire</t>
  </si>
  <si>
    <t>aide mémoire</t>
  </si>
  <si>
    <t>geheugenverlies</t>
  </si>
  <si>
    <t>alzheimer stichting</t>
  </si>
  <si>
    <t>symptomen dementie</t>
  </si>
  <si>
    <t>démence alzheimer</t>
  </si>
  <si>
    <t>dementie behandeling</t>
  </si>
  <si>
    <t>exercices de mémoire</t>
  </si>
  <si>
    <t>geheugenstoornissen</t>
  </si>
  <si>
    <t>alzheimer vereniging</t>
  </si>
  <si>
    <t>geheugentraining</t>
  </si>
  <si>
    <t>vasculaire dementie</t>
  </si>
  <si>
    <t>is dementie erfelijk</t>
  </si>
  <si>
    <t>recherche alzheimer</t>
  </si>
  <si>
    <t>exercices cérébraux</t>
  </si>
  <si>
    <t>signes alzheimer</t>
  </si>
  <si>
    <t>Demenz</t>
  </si>
  <si>
    <t>Symptome</t>
  </si>
  <si>
    <t>dementerende</t>
  </si>
  <si>
    <t>alzheimer en dementie</t>
  </si>
  <si>
    <t>eerste tekenen dementie</t>
  </si>
  <si>
    <t>symptomen van alzheimer</t>
  </si>
  <si>
    <t>oorzaken van dementie</t>
  </si>
  <si>
    <t>vergeetachtigheid</t>
  </si>
  <si>
    <t>alzheimer dementie</t>
  </si>
  <si>
    <t>alzheimer oorzaak</t>
  </si>
  <si>
    <t>vitamines pour la mémoire</t>
  </si>
  <si>
    <t>ziekte mild alzheimer</t>
  </si>
  <si>
    <t>de ziekte van alzheimer</t>
  </si>
  <si>
    <t>vroeg alzheimer</t>
  </si>
  <si>
    <t>verlies van het korte termijn geheugen</t>
  </si>
  <si>
    <t>ouderen geheugenverlies</t>
  </si>
  <si>
    <t>senior geheugenverlies</t>
  </si>
  <si>
    <t>ouderen persoonlijkheidsveranderingen</t>
  </si>
  <si>
    <t>kan niet recente gebeurtenissen herinneren</t>
  </si>
  <si>
    <t>kan me niet herinneren dingen</t>
  </si>
  <si>
    <t>kan me niet herinneren recente gebeurtenissen</t>
  </si>
  <si>
    <t>korte termijn geheugen verlies oorzaken</t>
  </si>
  <si>
    <t>korte termijn geheugenverlies</t>
  </si>
  <si>
    <t>plotselinge korte termijn geheugenverlies</t>
  </si>
  <si>
    <t>korte termijn geheugen verlies -test</t>
  </si>
  <si>
    <t>alzheimers fasen</t>
  </si>
  <si>
    <t>wat de oorzaak van geheugenverlies</t>
  </si>
  <si>
    <t>alzheimersziekte</t>
  </si>
  <si>
    <t>korte termijn geheugen verlies symptomen</t>
  </si>
  <si>
    <t>geheugenverlies oorzaken</t>
  </si>
  <si>
    <t>geheugenverlies testen</t>
  </si>
  <si>
    <t>geheugenverlies ouderen</t>
  </si>
  <si>
    <t>statines en geheugenverlies</t>
  </si>
  <si>
    <t>geheugenverlies behandeling</t>
  </si>
  <si>
    <t>lange termijn geheugen verlies</t>
  </si>
  <si>
    <t>oorzaken van geheugenverlies</t>
  </si>
  <si>
    <t>alzheimer behandeling</t>
  </si>
  <si>
    <t>leeftijdsgebonden geheugenverlies</t>
  </si>
  <si>
    <t>plotseling geheugenverlies</t>
  </si>
  <si>
    <t>plotseling geheugenverlies ouderen</t>
  </si>
  <si>
    <t>korte termijn geheugenverlies ouderen</t>
  </si>
  <si>
    <t>korte termijn geheugenverlies behandeling</t>
  </si>
  <si>
    <t>zwakzinnigheid</t>
  </si>
  <si>
    <t>geheugenverlies bij ouderen</t>
  </si>
  <si>
    <t>vormen van geheugenverlies</t>
  </si>
  <si>
    <t>dementiesymptomen</t>
  </si>
  <si>
    <t>korte geheugenverlies</t>
  </si>
  <si>
    <t>symptomen van geheugenverlies</t>
  </si>
  <si>
    <t>dementie stadia</t>
  </si>
  <si>
    <t>vitaminen voor geheugenverlies</t>
  </si>
  <si>
    <t>statines geheugenverlies</t>
  </si>
  <si>
    <t>verloren geheugen</t>
  </si>
  <si>
    <t>korte termijn geheugenverlies wiki</t>
  </si>
  <si>
    <t>Alzheimers</t>
  </si>
  <si>
    <t>de ziekte van Alzheimer</t>
  </si>
  <si>
    <t>depressie geheugenverlies</t>
  </si>
  <si>
    <t>alzheimers symptomen</t>
  </si>
  <si>
    <t>geheugenverlies ziekten</t>
  </si>
  <si>
    <t>tekenen van dementie</t>
  </si>
  <si>
    <t>wat is dementie</t>
  </si>
  <si>
    <t>ouderdom geheugenverlies</t>
  </si>
  <si>
    <t>geheugenverlies symptomen</t>
  </si>
  <si>
    <t>seniele dementie</t>
  </si>
  <si>
    <t>depressie en geheugenverlies</t>
  </si>
  <si>
    <t>vroeg begin van dementie</t>
  </si>
  <si>
    <t>eerste tekenen van dementie</t>
  </si>
  <si>
    <t>symptomen van dementie</t>
  </si>
  <si>
    <t>sundowners syndroom</t>
  </si>
  <si>
    <t>geheugenverlies en depressie</t>
  </si>
  <si>
    <t>geheugenverlies supplementen</t>
  </si>
  <si>
    <t>geheugenproblemen</t>
  </si>
  <si>
    <t>Lewy body dementie</t>
  </si>
  <si>
    <t>tekenen van geheugenverlies</t>
  </si>
  <si>
    <t>tekenen van alzheimer</t>
  </si>
  <si>
    <t>vroege tekenen van alzheimer</t>
  </si>
  <si>
    <t>helpen met geheugenverlies</t>
  </si>
  <si>
    <t>statine geheugenverlies</t>
  </si>
  <si>
    <t>stop geheugenverlies</t>
  </si>
  <si>
    <t>alzheimer symptomen</t>
  </si>
  <si>
    <t>behandeling voor geheugenverlies</t>
  </si>
  <si>
    <t>behandelingen voor alzheimer</t>
  </si>
  <si>
    <t>stadia van alzheimers</t>
  </si>
  <si>
    <t>vormen van dementie</t>
  </si>
  <si>
    <t>wat is alzheimer</t>
  </si>
  <si>
    <t>dementie prognose</t>
  </si>
  <si>
    <t>hoe geheugenverlies voorkomen</t>
  </si>
  <si>
    <t>geheugenverlies en veroudering</t>
  </si>
  <si>
    <t>verschil tussen alzheimer en dementie</t>
  </si>
  <si>
    <t>frontale kwab dementie</t>
  </si>
  <si>
    <t>seniliteit</t>
  </si>
  <si>
    <t>oorzaak van geheugenverlies</t>
  </si>
  <si>
    <t>geheugenverlies ziekte</t>
  </si>
  <si>
    <t>redenen voor geheugenverlies</t>
  </si>
  <si>
    <t>dementie definitie</t>
  </si>
  <si>
    <t>stress en geheugenverlies</t>
  </si>
  <si>
    <t>frontotemporale dementie</t>
  </si>
  <si>
    <t>parkinsons ziekte</t>
  </si>
  <si>
    <t>geheugenverlies en menopauze</t>
  </si>
  <si>
    <t>hulp voor geheugenverlies</t>
  </si>
  <si>
    <t>Alltimers</t>
  </si>
  <si>
    <t>behandeling voor dementie</t>
  </si>
  <si>
    <t>alzheimer ziekte symptomen</t>
  </si>
  <si>
    <t>alzheimer -test</t>
  </si>
  <si>
    <t>geheugenverlies hulp</t>
  </si>
  <si>
    <t>aging geheugenverlies</t>
  </si>
  <si>
    <t>oorzaken voor geheugenverlies</t>
  </si>
  <si>
    <t>hoe om geheugenverlies te verbeteren</t>
  </si>
  <si>
    <t>veroudering en geheugenverlies</t>
  </si>
  <si>
    <t>Alzhiemer</t>
  </si>
  <si>
    <t>DIMENSIA</t>
  </si>
  <si>
    <t>dementie met Lewy bodies</t>
  </si>
  <si>
    <t>vitamine voor geheugenverlies</t>
  </si>
  <si>
    <t>geheugenverlies vergeetachtigheid</t>
  </si>
  <si>
    <t>voorkomen geheugenverlies</t>
  </si>
  <si>
    <t>geheugenverlies vitaminen</t>
  </si>
  <si>
    <t>hulp geheugenverlies</t>
  </si>
  <si>
    <t>natuurlijke remedies voor geheugenverlies</t>
  </si>
  <si>
    <t>wat is alzheimersziekte</t>
  </si>
  <si>
    <t>wat is geheugenverlies</t>
  </si>
  <si>
    <t>kan leiden tot depressie geheugenverlies</t>
  </si>
  <si>
    <t>geheugenverlies met de leeftijd</t>
  </si>
  <si>
    <t>supplementen voor geheugenverlies</t>
  </si>
  <si>
    <t>verliezen geheugen</t>
  </si>
  <si>
    <t>Lewy body dementie stadia</t>
  </si>
  <si>
    <t>alzheimer fasen</t>
  </si>
  <si>
    <t>korte termijn geheugen problemen</t>
  </si>
  <si>
    <t>voorkomen van geheugenverlies</t>
  </si>
  <si>
    <t>geheugenverlies voorkomen</t>
  </si>
  <si>
    <t>alzheimer onderzoek</t>
  </si>
  <si>
    <t>vitamines voor het geheugen</t>
  </si>
  <si>
    <t>geheugentijdspanne</t>
  </si>
  <si>
    <t>geheugenverlies ouderdom</t>
  </si>
  <si>
    <t>geheugenverlies veroudering</t>
  </si>
  <si>
    <t>vroeg begin dementiesymptomen</t>
  </si>
  <si>
    <t>dementie oorzaken</t>
  </si>
  <si>
    <t>geheugentest</t>
  </si>
  <si>
    <t>vroeg begin alzheimer</t>
  </si>
  <si>
    <t>dementie tekenen</t>
  </si>
  <si>
    <t>alzheimer s symptomen</t>
  </si>
  <si>
    <t>wat kan geheugenverlies veroorzaken</t>
  </si>
  <si>
    <t>verbeteren van het geheugen</t>
  </si>
  <si>
    <t>vasculaire dementie fasen</t>
  </si>
  <si>
    <t>dementiesymptomen fasen</t>
  </si>
  <si>
    <t>geheugenverlies en leeftijd</t>
  </si>
  <si>
    <t>old timers ziekte</t>
  </si>
  <si>
    <t>geheugen los</t>
  </si>
  <si>
    <t>geheugen verloren</t>
  </si>
  <si>
    <t>geheugenverlies aandoeningen</t>
  </si>
  <si>
    <t>memory spelletjes voor volwassenen</t>
  </si>
  <si>
    <t>alzheimer s vereniging</t>
  </si>
  <si>
    <t>tekenen en symptomen van dementie</t>
  </si>
  <si>
    <t>geheugen hulp</t>
  </si>
  <si>
    <t>alzhiemers ziekte</t>
  </si>
  <si>
    <t>dementie steungroepen</t>
  </si>
  <si>
    <t>verbetering van het geheugen spelletjes</t>
  </si>
  <si>
    <t>alzheimers informatie</t>
  </si>
  <si>
    <t>denk statines veroorzaken geheugenverlies</t>
  </si>
  <si>
    <t>hersenen oefeningen</t>
  </si>
  <si>
    <t>test voor geheugenverlies</t>
  </si>
  <si>
    <t>test voor dementie</t>
  </si>
  <si>
    <t>altimers ziekte</t>
  </si>
  <si>
    <t>vroege tekenen van alzheimer s</t>
  </si>
  <si>
    <t>vroege symptomen alzheimer</t>
  </si>
  <si>
    <t>geheugenstoornis</t>
  </si>
  <si>
    <t>geheugen vrij te spelen</t>
  </si>
  <si>
    <t>dementiediagnose</t>
  </si>
  <si>
    <t>geheugen problemen</t>
  </si>
  <si>
    <t>geheugenopslag technieken</t>
  </si>
  <si>
    <t>alzheimer ziekte stadia</t>
  </si>
  <si>
    <t>geheugen supplementen</t>
  </si>
  <si>
    <t>dementie tekenen en symptomen</t>
  </si>
  <si>
    <t>ouderen gedragsveranderingen</t>
  </si>
  <si>
    <t>geheugen vitaminen</t>
  </si>
  <si>
    <t>wat is het korte termijn geheugen</t>
  </si>
  <si>
    <t>alzhimers ziekte</t>
  </si>
  <si>
    <t>inbeslagneming geheugenverlies</t>
  </si>
  <si>
    <t>wat is het geheugen</t>
  </si>
  <si>
    <t>dementie feiten</t>
  </si>
  <si>
    <t>dementie ziekte</t>
  </si>
  <si>
    <t>wat de oorzaken van alzheimer</t>
  </si>
  <si>
    <t>dementie liefdadigheid</t>
  </si>
  <si>
    <t>vroegtijdige dementie</t>
  </si>
  <si>
    <t>vroege alzheimer s symptomen</t>
  </si>
  <si>
    <t>activiteiten voor mensen met dementie</t>
  </si>
  <si>
    <t>spelletjes om het geheugen te helpen</t>
  </si>
  <si>
    <t>geheugen hersenen</t>
  </si>
  <si>
    <t>verbetering van het geheugen verlies</t>
  </si>
  <si>
    <t>10 tekenen van alzheimer</t>
  </si>
  <si>
    <t>diagnosticeren van dementie</t>
  </si>
  <si>
    <t>geheugen voedingsmiddelen</t>
  </si>
  <si>
    <t>normaal geheugenverlies</t>
  </si>
  <si>
    <t>werkgeheugen training</t>
  </si>
  <si>
    <t>alzeimers ziekte</t>
  </si>
  <si>
    <t>wat is de ziekte van alzheimer</t>
  </si>
  <si>
    <t>oorzaken van alzheimer</t>
  </si>
  <si>
    <t>plotseling geheugenverlies oorzaken</t>
  </si>
  <si>
    <t>geheugenverlies depressie</t>
  </si>
  <si>
    <t>geheugen ziekten</t>
  </si>
  <si>
    <t>leeftijd en geheugenverlies</t>
  </si>
  <si>
    <t>omgaan met dementie</t>
  </si>
  <si>
    <t>alzheimer ziekte onderzoek</t>
  </si>
  <si>
    <t>alzheimers hersenen</t>
  </si>
  <si>
    <t>tekenen van vroegtijdige dementie</t>
  </si>
  <si>
    <t>wat de oorzaken van dementie</t>
  </si>
  <si>
    <t>Alheimer</t>
  </si>
  <si>
    <t>toevallen en geheugenverlies</t>
  </si>
  <si>
    <t>geheugen tips</t>
  </si>
  <si>
    <t>alheimers ziekte</t>
  </si>
  <si>
    <t>geheugenverbeteraars</t>
  </si>
  <si>
    <t>hoe geheugenverlies helpen</t>
  </si>
  <si>
    <t>symptomen van amnesie</t>
  </si>
  <si>
    <t>tekenen van dementie bij vrouwen</t>
  </si>
  <si>
    <t>seniele dementie stadia</t>
  </si>
  <si>
    <t>geheugenverlies bij vrouwen</t>
  </si>
  <si>
    <t>behandeling van alzheimer</t>
  </si>
  <si>
    <t>eerste tekenen van alzheimer</t>
  </si>
  <si>
    <t>vroege tekenen van geheugenverlies</t>
  </si>
  <si>
    <t>alzheimer definitie</t>
  </si>
  <si>
    <t>angst geheugenverlies</t>
  </si>
  <si>
    <t>hersenverbetering</t>
  </si>
  <si>
    <t>ben ik verlies mijn geheugen</t>
  </si>
  <si>
    <t>het voorkomen van dementie</t>
  </si>
  <si>
    <t>geheugenverlies verwarring</t>
  </si>
  <si>
    <t>kan me niet herinneren woorden voor dingen</t>
  </si>
  <si>
    <t>cognitieve geheugen</t>
  </si>
  <si>
    <t>hoe ter voorkoming van dementie</t>
  </si>
  <si>
    <t>dementie timeline</t>
  </si>
  <si>
    <t>vroege symptomen van alzheimer s</t>
  </si>
  <si>
    <t>alzheimer hulp</t>
  </si>
  <si>
    <t>oorzaken van amnesie</t>
  </si>
  <si>
    <t>vroege symptomen van alzheimer</t>
  </si>
  <si>
    <t>alzheimerssteun groepen</t>
  </si>
  <si>
    <t>diabetes en geheugenverlies</t>
  </si>
  <si>
    <t>alzheimers feiten</t>
  </si>
  <si>
    <t>behandelingen voor dementie</t>
  </si>
  <si>
    <t>dementie onderzoek</t>
  </si>
  <si>
    <t>goed geheugen</t>
  </si>
  <si>
    <t>plotseling verlies van het geheugen</t>
  </si>
  <si>
    <t>alzheimer s vroege symptomen</t>
  </si>
  <si>
    <t>amnesie oorzaken</t>
  </si>
  <si>
    <t>korte termijn geheugen oefeningen</t>
  </si>
  <si>
    <t>vroegtijdige dementie tekenen en symptomen</t>
  </si>
  <si>
    <t>verbeteren het geheugen</t>
  </si>
  <si>
    <t>leeftijd geheugenverlies</t>
  </si>
  <si>
    <t>cognitieve geheugenverlies</t>
  </si>
  <si>
    <t>seniele dementie symptomen</t>
  </si>
  <si>
    <t>vroeg begin alzheimer symptomen</t>
  </si>
  <si>
    <t>DEMENTA</t>
  </si>
  <si>
    <t>oorzaken van problemen met het geheugen</t>
  </si>
  <si>
    <t>veroorzaakt geheugenverlies</t>
  </si>
  <si>
    <t>geheugenproblemen bij volwassenen</t>
  </si>
  <si>
    <t>geheugen vaardigheden</t>
  </si>
  <si>
    <t>informatie over dementie</t>
  </si>
  <si>
    <t>geheugenverlies bij volwassenen</t>
  </si>
  <si>
    <t>symptomen van alzheimer ziekte</t>
  </si>
  <si>
    <t>lange termijn geheugen verlies oorzaken</t>
  </si>
  <si>
    <t>vroege symptomen van dementie</t>
  </si>
  <si>
    <t>wat is dimentia</t>
  </si>
  <si>
    <t>alzheimerssteun</t>
  </si>
  <si>
    <t>alzheimersziekte stadia</t>
  </si>
  <si>
    <t>vroegtijdige dementie tekenen</t>
  </si>
  <si>
    <t>test voor alzheimer</t>
  </si>
  <si>
    <t>geheugenverlies met het ouder worden</t>
  </si>
  <si>
    <t>alzheimers levensverwachting</t>
  </si>
  <si>
    <t>alzheimers vroege symptomen</t>
  </si>
  <si>
    <t>geheugen verliezen</t>
  </si>
  <si>
    <t>alzheimersziekte symptomen</t>
  </si>
  <si>
    <t>ouderen op korte termijn geheugenverlies</t>
  </si>
  <si>
    <t>symptomen van de vroege dementie</t>
  </si>
  <si>
    <t>symptomen geheugenverlies</t>
  </si>
  <si>
    <t>het verbeteren van het korte termijn geheugen</t>
  </si>
  <si>
    <t>met dementie</t>
  </si>
  <si>
    <t>symptomen van dementie bij ouderen</t>
  </si>
  <si>
    <t>geheugenverlies behandelingen</t>
  </si>
  <si>
    <t>mijn geheugen verliezen</t>
  </si>
  <si>
    <t>symptomen van dementie bij mensen</t>
  </si>
  <si>
    <t>acuut geheugenverlies</t>
  </si>
  <si>
    <t>dementie hulp</t>
  </si>
  <si>
    <t>geheugenverlies leeftijd</t>
  </si>
  <si>
    <t>alsheimers ziekte</t>
  </si>
  <si>
    <t>geheugenproblemen bij ouderen</t>
  </si>
  <si>
    <t>helpen met het geheugen</t>
  </si>
  <si>
    <t>alzimers ziekte</t>
  </si>
  <si>
    <t>de zorg voor mensen met dementie</t>
  </si>
  <si>
    <t>ernstige korte termijn geheugenverlies</t>
  </si>
  <si>
    <t>hoe je geheugen te verbeteren</t>
  </si>
  <si>
    <t>geheugen versterking supplementen</t>
  </si>
  <si>
    <t>dementie ondersteuning</t>
  </si>
  <si>
    <t>alzheimer patiënten</t>
  </si>
  <si>
    <t>altzheimers ziekte</t>
  </si>
  <si>
    <t>symptomen van de ziekte van Alzheimer</t>
  </si>
  <si>
    <t>alzheimers behandelingen</t>
  </si>
  <si>
    <t>geheugen falen</t>
  </si>
  <si>
    <t>vroeg alzheimer symptomen</t>
  </si>
  <si>
    <t>geheugenverlies en statines</t>
  </si>
  <si>
    <t>geheugenverlies statistieken</t>
  </si>
  <si>
    <t>dementie training</t>
  </si>
  <si>
    <t>verschillende soorten geheugenverlies</t>
  </si>
  <si>
    <t>hersenen geheugenverlies</t>
  </si>
  <si>
    <t>alzheimer ziekte internationale</t>
  </si>
  <si>
    <t>tekenen van vroege alzheimer</t>
  </si>
  <si>
    <t>geheugen ziekte</t>
  </si>
  <si>
    <t>verbeteren van het geheugen verlies</t>
  </si>
  <si>
    <t>dementie vroege tekenen</t>
  </si>
  <si>
    <t>dementie informatie</t>
  </si>
  <si>
    <t>stadia van alzheimersziekte</t>
  </si>
  <si>
    <t>diagnose van alzheimer</t>
  </si>
  <si>
    <t>vroeg stadium dementie</t>
  </si>
  <si>
    <t>alzheimers samenleving</t>
  </si>
  <si>
    <t>alzheimer behandelingen</t>
  </si>
  <si>
    <t>vroeg stadium van alzheimer</t>
  </si>
  <si>
    <t>effecten van geheugenverlies</t>
  </si>
  <si>
    <t>geheugenverlies producten</t>
  </si>
  <si>
    <t>symptomen van de vroege alzheimer s</t>
  </si>
  <si>
    <t>verliezen op korte termijn geheugen</t>
  </si>
  <si>
    <t>vroege tekenen alzheimer</t>
  </si>
  <si>
    <t>begin van dementie</t>
  </si>
  <si>
    <t>kruiden voor geheugenverlies</t>
  </si>
  <si>
    <t>stadia van alzheimer</t>
  </si>
  <si>
    <t>verwarring geheugenverlies</t>
  </si>
  <si>
    <t>waarschuwingssignalen van dementie</t>
  </si>
  <si>
    <t>geheugen oefening</t>
  </si>
  <si>
    <t>alzheimers begeleid wonen</t>
  </si>
  <si>
    <t>dementie stadia timeline</t>
  </si>
  <si>
    <t>alzheimer symptoom</t>
  </si>
  <si>
    <t>ernstig geheugenverlies</t>
  </si>
  <si>
    <t>alzheimers faciliteiten</t>
  </si>
  <si>
    <t>dementie geheugenverlies</t>
  </si>
  <si>
    <t>omgekeerde geheugenverlies</t>
  </si>
  <si>
    <t>geheugenverlies dementie</t>
  </si>
  <si>
    <t>wat zijn tekenen van dementie</t>
  </si>
  <si>
    <t>alzheimers tekenen</t>
  </si>
  <si>
    <t>geheugenproblemen symptomen</t>
  </si>
  <si>
    <t>tekenen van een vroeg begin van dementie</t>
  </si>
  <si>
    <t>alzheimers verpleeghuizen</t>
  </si>
  <si>
    <t>kruidengeneesmiddelen voor geheugenverlies</t>
  </si>
  <si>
    <t>geheugen problemen bij volwassenen</t>
  </si>
  <si>
    <t>alzheimersziekte informatie</t>
  </si>
  <si>
    <t>symptomen van de vroege alzheimer</t>
  </si>
  <si>
    <t>early onset Alzheimer</t>
  </si>
  <si>
    <t>hersenschudding en geheugenverlies</t>
  </si>
  <si>
    <t>geheugentraining technieken</t>
  </si>
  <si>
    <t>alziemers ziekte</t>
  </si>
  <si>
    <t>vroegtijdige dementie symptomen</t>
  </si>
  <si>
    <t>tekenen en symptomen van alzheimer</t>
  </si>
  <si>
    <t>alzheimer samenleving</t>
  </si>
  <si>
    <t>geheugenverlies op korte termijn</t>
  </si>
  <si>
    <t>alzheimer oorzaken</t>
  </si>
  <si>
    <t>geheugenverlies informatie</t>
  </si>
  <si>
    <t>feiten over dementie</t>
  </si>
  <si>
    <t>stadia van de ziekte van Alzheimer</t>
  </si>
  <si>
    <t>effecten van dementie</t>
  </si>
  <si>
    <t>wat oorzaak geheugenverlies</t>
  </si>
  <si>
    <t>hoe om geheugenverlies te herwinnen</t>
  </si>
  <si>
    <t>in het geheugen van het verlies</t>
  </si>
  <si>
    <t>beste vitamine voor geheugenverlies</t>
  </si>
  <si>
    <t>voedsel voor geheugenverlies</t>
  </si>
  <si>
    <t>alzheimers producten</t>
  </si>
  <si>
    <t>omgaan met geheugenverlies</t>
  </si>
  <si>
    <t>vroege tekenen van dimentia</t>
  </si>
  <si>
    <t>dementie faciliteiten</t>
  </si>
  <si>
    <t>wat is geheugenverlies genaamd</t>
  </si>
  <si>
    <t>geheugenverlies en diabetes</t>
  </si>
  <si>
    <t>alzheimer informatie</t>
  </si>
  <si>
    <t>dementie producten</t>
  </si>
  <si>
    <t>alzheimer patiënt</t>
  </si>
  <si>
    <t>dementie alzheimer</t>
  </si>
  <si>
    <t>dementie vroege symptomen</t>
  </si>
  <si>
    <t>alzheimer faciliteiten</t>
  </si>
  <si>
    <t>recente geheugenverlies</t>
  </si>
  <si>
    <t>vroeg alzheimer tekenen</t>
  </si>
  <si>
    <t>waarschuwingssignalen van alzheimer</t>
  </si>
  <si>
    <t>geheugenverlies supplement</t>
  </si>
  <si>
    <t>geheugenverlies tekenen</t>
  </si>
  <si>
    <t>dementie symptons</t>
  </si>
  <si>
    <t>alzheimer ziekte behandeling</t>
  </si>
  <si>
    <t>ziekte geheugenverlies</t>
  </si>
  <si>
    <t>wat zijn de symptomen van dementie</t>
  </si>
  <si>
    <t>korte termijn geheugen verloren</t>
  </si>
  <si>
    <t>geheugenverlies statines</t>
  </si>
  <si>
    <t>geheugenverlies bij mannen</t>
  </si>
  <si>
    <t>menopauze geheugenproblemen</t>
  </si>
  <si>
    <t>stadia van geheugenverlies</t>
  </si>
  <si>
    <t>behandelingen voor geheugenverlies</t>
  </si>
  <si>
    <t>symtoms van dementie</t>
  </si>
  <si>
    <t>natuurlijke geneeswijzen voor geheugenverlies</t>
  </si>
  <si>
    <t>tekenen van dementie bij ouderen</t>
  </si>
  <si>
    <t>oude mensen geheugenverlies</t>
  </si>
  <si>
    <t>alzheimers liefdadigheid</t>
  </si>
  <si>
    <t>alzeimers symptomen</t>
  </si>
  <si>
    <t>alzeimer ziekte</t>
  </si>
  <si>
    <t>geheugenverlies vitamine</t>
  </si>
  <si>
    <t>vroeg teken van dementie</t>
  </si>
  <si>
    <t>beginstadia van dementie</t>
  </si>
  <si>
    <t>verlies van het geheugen</t>
  </si>
  <si>
    <t>geheugenverlies remedies</t>
  </si>
  <si>
    <t>helpen voor het geheugen</t>
  </si>
  <si>
    <t>wat de oorzaak van problemen met het geheugen</t>
  </si>
  <si>
    <t>wat geheugenverlies veroorzaakt</t>
  </si>
  <si>
    <t>alzheimers symptoom</t>
  </si>
  <si>
    <t>geheugenverlies jonge</t>
  </si>
  <si>
    <t>korte termijn geheugen te verliezen</t>
  </si>
  <si>
    <t>dementie symtoms</t>
  </si>
  <si>
    <t>remedies voor geheugenverlies</t>
  </si>
  <si>
    <t>tekenen dementie</t>
  </si>
  <si>
    <t>vroeg stadium alzheimer</t>
  </si>
  <si>
    <t>alzheimers vroege tekenen</t>
  </si>
  <si>
    <t>korte termijn geheugenverlies beroerte</t>
  </si>
  <si>
    <t>hoofdpijn en geheugenverlies</t>
  </si>
  <si>
    <t>alzheimer tekenen</t>
  </si>
  <si>
    <t>geheugenverlies quiz</t>
  </si>
  <si>
    <t>verlies van het lange termijn geheugen</t>
  </si>
  <si>
    <t>memorie verlies</t>
  </si>
  <si>
    <t>geheugenverlies bij jongeren</t>
  </si>
  <si>
    <t>symptons van dementie</t>
  </si>
  <si>
    <t>alzheimer ziekten</t>
  </si>
  <si>
    <t>alzeihmers ziekte</t>
  </si>
  <si>
    <t>korte termijn geheugenverlies film</t>
  </si>
  <si>
    <t>middelbare leeftijd geheugenverlies</t>
  </si>
  <si>
    <t>korte termijn geheugen probleem</t>
  </si>
  <si>
    <t>vroeg stadium dementiesymptomen</t>
  </si>
  <si>
    <t>alzheimers waarschuwingsborden</t>
  </si>
  <si>
    <t>over alzheimersziekte</t>
  </si>
  <si>
    <t>tijdschrift van de ziekte van alzheimer</t>
  </si>
  <si>
    <t>testen voor geheugenverlies</t>
  </si>
  <si>
    <t>onverklaarbare geheugenverlies</t>
  </si>
  <si>
    <t>early onset dementie</t>
  </si>
  <si>
    <t>informatie over alzheimer</t>
  </si>
  <si>
    <t>vroeg begin alzheimersziekte</t>
  </si>
  <si>
    <t>begeleid wonen alzheimer</t>
  </si>
  <si>
    <t>verlies van concentratie en geheugen</t>
  </si>
  <si>
    <t>oorzaak van de ziekte van Alzheimer</t>
  </si>
  <si>
    <t>Alzhiemer ziekte</t>
  </si>
  <si>
    <t>geheugenverlies onderzoek</t>
  </si>
  <si>
    <t>geheugenverlies op oudere leeftijd</t>
  </si>
  <si>
    <t>vroeg begin alzhiemers</t>
  </si>
  <si>
    <t>oorzaken van de ziekte van alzheimer</t>
  </si>
  <si>
    <t>eerste fasen van dementie</t>
  </si>
  <si>
    <t>memmory verlies</t>
  </si>
  <si>
    <t>dementie symptoom</t>
  </si>
  <si>
    <t>vroeg stadium van dementie</t>
  </si>
  <si>
    <t>alzheimer vroege symptomen</t>
  </si>
  <si>
    <t>proef korte termijn geheugen</t>
  </si>
  <si>
    <t>kan me niet herinneren dingen goed</t>
  </si>
  <si>
    <t>altzheimers symptomen</t>
  </si>
  <si>
    <t>geheugenverlies ondersteuning</t>
  </si>
  <si>
    <t>memery verlies</t>
  </si>
  <si>
    <t>alzheimer ziekte definitie</t>
  </si>
  <si>
    <t>alzheimer vroege tekenen</t>
  </si>
  <si>
    <t>symptomen van alzeimers</t>
  </si>
  <si>
    <t>dementie test online</t>
  </si>
  <si>
    <t>korte termijn geheugenverlies ziekten</t>
  </si>
  <si>
    <t>hoe je je geheugen terug te krijgen</t>
  </si>
  <si>
    <t>vroege symptomen dementie</t>
  </si>
  <si>
    <t>symptomen van altzheimers</t>
  </si>
  <si>
    <t>vroege tekenen van alzheimersziekte</t>
  </si>
  <si>
    <t>kan me niet herinneren de namen van de dingen</t>
  </si>
  <si>
    <t>geheugenverlies veroorzaken</t>
  </si>
  <si>
    <t>alzheimer symptomen met</t>
  </si>
  <si>
    <t>geheugen blanks</t>
  </si>
  <si>
    <t>preventie van de ziekte van alzheimer</t>
  </si>
  <si>
    <t>geheugenverlies oplossingen</t>
  </si>
  <si>
    <t>vroeg begin alzeimers</t>
  </si>
  <si>
    <t>behandeling alzheimer</t>
  </si>
  <si>
    <t>vroege tekenen van alzhimers</t>
  </si>
  <si>
    <t>helpen herinneren</t>
  </si>
  <si>
    <t>geheugenverlies verbetering</t>
  </si>
  <si>
    <t>ouderdom en geheugenverlies</t>
  </si>
  <si>
    <t>vroege tekenen van altzheimers</t>
  </si>
  <si>
    <t>verlies korte termijn geheugen</t>
  </si>
  <si>
    <t>geheugen schade</t>
  </si>
  <si>
    <t>geheugenverlies en dementie</t>
  </si>
  <si>
    <t>alzimer ziekte</t>
  </si>
  <si>
    <t>eerste symptomen van dementie</t>
  </si>
  <si>
    <t>alzheimer vroeg begin</t>
  </si>
  <si>
    <t>geheugenverlies op lange termijn</t>
  </si>
  <si>
    <t>behandeling geheugenverlies</t>
  </si>
  <si>
    <t>Geschiedenis van de ziekte van alzheimer</t>
  </si>
  <si>
    <t>geheugenverlies van</t>
  </si>
  <si>
    <t>alzeimer symptomen</t>
  </si>
  <si>
    <t>familiaire ziekte van alzheimer</t>
  </si>
  <si>
    <t>definitie alzheimer</t>
  </si>
  <si>
    <t>dementie vroeg</t>
  </si>
  <si>
    <t>vereniging alzheimer</t>
  </si>
  <si>
    <t>alzheimer opsporing</t>
  </si>
  <si>
    <t>diagnose van de ziekte van Alzheimer</t>
  </si>
  <si>
    <t>alzheimers Demens</t>
  </si>
  <si>
    <t>geheugenverlies korte</t>
  </si>
  <si>
    <t>alzheimer diagnosticeren</t>
  </si>
  <si>
    <t>alzheimersziekte samenleving</t>
  </si>
  <si>
    <t>veroorzaken alzheimer</t>
  </si>
  <si>
    <t>symptomen met alzheimer</t>
  </si>
  <si>
    <t>ondertekenen dementie</t>
  </si>
  <si>
    <t>alzheimers doux</t>
  </si>
  <si>
    <t>la maladie d' Alzheimer légère</t>
  </si>
  <si>
    <t>début d'Alzheimer</t>
  </si>
  <si>
    <t>la perte de mémoire à court terme</t>
  </si>
  <si>
    <t>la perte de mémoire des personnes âgées</t>
  </si>
  <si>
    <t>la perte de mémoire haute</t>
  </si>
  <si>
    <t>des changements de personnalité âgées</t>
  </si>
  <si>
    <t>ne peut pas se souvenir d'événements récents</t>
  </si>
  <si>
    <t>ne me souviens pas des choses</t>
  </si>
  <si>
    <t>peut pas se rappeler les événements récents</t>
  </si>
  <si>
    <t>les causes de la perte de mémoire à court terme</t>
  </si>
  <si>
    <t>la perte de mémoire soudaine à court terme</t>
  </si>
  <si>
    <t>test de perte de mémoire à court terme</t>
  </si>
  <si>
    <t>étapes de alzheimers</t>
  </si>
  <si>
    <t>ce qui provoque la perte de mémoire</t>
  </si>
  <si>
    <t>la maladie d'alzheimers</t>
  </si>
  <si>
    <t>la perte de mémoire</t>
  </si>
  <si>
    <t>symptômes de perte de mémoire à court terme</t>
  </si>
  <si>
    <t>les causes de la perte de mémoire</t>
  </si>
  <si>
    <t>test de perte de mémoire</t>
  </si>
  <si>
    <t>les statines et les pertes de mémoire</t>
  </si>
  <si>
    <t>le traitement de la perte de mémoire</t>
  </si>
  <si>
    <t>la perte de mémoire à long terme</t>
  </si>
  <si>
    <t>causes de la perte de mémoire</t>
  </si>
  <si>
    <t>troubles de la mémoire</t>
  </si>
  <si>
    <t>traitement alzheimer</t>
  </si>
  <si>
    <t>liée à l'âge perte de mémoire</t>
  </si>
  <si>
    <t>perte soudaine de mémoire</t>
  </si>
  <si>
    <t>soudaine perte de mémoire des personnes âgées</t>
  </si>
  <si>
    <t>perte de mémoire à court terme des personnes âgées</t>
  </si>
  <si>
    <t>traitement de la perte de mémoire à court terme</t>
  </si>
  <si>
    <t>la perte de mémoire chez les personnes âgées</t>
  </si>
  <si>
    <t>les types de la perte de mémoire</t>
  </si>
  <si>
    <t>les symptômes de démence</t>
  </si>
  <si>
    <t>perte de mémoire à court</t>
  </si>
  <si>
    <t>des symptômes de perte de mémoire</t>
  </si>
  <si>
    <t>étapes de démence</t>
  </si>
  <si>
    <t>vitamines pour la perte de mémoire</t>
  </si>
  <si>
    <t>la perte de mémoire des statines</t>
  </si>
  <si>
    <t>mémoire perdue</t>
  </si>
  <si>
    <t>mémoire à court terme la perte wiki</t>
  </si>
  <si>
    <t>la démence vasculaire</t>
  </si>
  <si>
    <t>la perte de mémoire de la dépression</t>
  </si>
  <si>
    <t>symptômes de alzheimers</t>
  </si>
  <si>
    <t>les maladies de perte de mémoire</t>
  </si>
  <si>
    <t>le traitement de la démence</t>
  </si>
  <si>
    <t>des signes de démence</t>
  </si>
  <si>
    <t>ce qui est la démence</t>
  </si>
  <si>
    <t>la perte de mémoire de la vieillesse</t>
  </si>
  <si>
    <t>altimères</t>
  </si>
  <si>
    <t>la démence sénile</t>
  </si>
  <si>
    <t>la dépression et la perte de mémoire</t>
  </si>
  <si>
    <t>démence précoce de l'apparition</t>
  </si>
  <si>
    <t>les premiers signes de démence</t>
  </si>
  <si>
    <t>des symptômes de démence</t>
  </si>
  <si>
    <t>syndrome apéritifs</t>
  </si>
  <si>
    <t>la démence</t>
  </si>
  <si>
    <t>la perte de mémoire et la dépression</t>
  </si>
  <si>
    <t>stades de la démence</t>
  </si>
  <si>
    <t>début alzheimer</t>
  </si>
  <si>
    <t>Les suppléments de perte de mémoire</t>
  </si>
  <si>
    <t>Lewy corps</t>
  </si>
  <si>
    <t>amnésie à court terme</t>
  </si>
  <si>
    <t>des signes de perte de mémoire</t>
  </si>
  <si>
    <t>signes de la maladie d'Alzheimer</t>
  </si>
  <si>
    <t>test de démence</t>
  </si>
  <si>
    <t>les premiers signes de la maladie d'Alzheimer</t>
  </si>
  <si>
    <t>aider à la perte de mémoire</t>
  </si>
  <si>
    <t>arrêter la perte de la mémoire</t>
  </si>
  <si>
    <t>Alzheimer</t>
  </si>
  <si>
    <t>symptômes de l'Alzheimer</t>
  </si>
  <si>
    <t>traitement de la perte de mémoire</t>
  </si>
  <si>
    <t>symptômes de la maladie d'Alzheimer</t>
  </si>
  <si>
    <t>traitements pour la maladie d'Alzheimer</t>
  </si>
  <si>
    <t>les stades de la maladie d'Alzheimer</t>
  </si>
  <si>
    <t>types de démence</t>
  </si>
  <si>
    <t>ce qui est la maladie d'Alzheimer</t>
  </si>
  <si>
    <t>démence pronostic</t>
  </si>
  <si>
    <t>les moyens de prévenir la perte de mémoire</t>
  </si>
  <si>
    <t>la perte de mémoire et le vieillissement</t>
  </si>
  <si>
    <t>différence entre la maladie d'Alzheimer et la démence</t>
  </si>
  <si>
    <t>démence du lobe frontal</t>
  </si>
  <si>
    <t>sénilité</t>
  </si>
  <si>
    <t>causes de démence</t>
  </si>
  <si>
    <t>cause de la perte de mémoire</t>
  </si>
  <si>
    <t>raisons de la perte de mémoire</t>
  </si>
  <si>
    <t>définition de la démence</t>
  </si>
  <si>
    <t>le stress et la perte de mémoire</t>
  </si>
  <si>
    <t>démence frontotemporale</t>
  </si>
  <si>
    <t>parkinson</t>
  </si>
  <si>
    <t>la perte de mémoire et la ménopause</t>
  </si>
  <si>
    <t>symptômes de la maladie d'alzheimer</t>
  </si>
  <si>
    <t>test de la maladie d'Alzheimer</t>
  </si>
  <si>
    <t>la perte de mémoire aide</t>
  </si>
  <si>
    <t>le vieillissement de la perte de mémoire</t>
  </si>
  <si>
    <t>la façon d'améliorer la perte de mémoire</t>
  </si>
  <si>
    <t>vieillissement et la perte de mémoire</t>
  </si>
  <si>
    <t>la démence à corps de Lewy</t>
  </si>
  <si>
    <t>vitamine pour la perte de mémoire</t>
  </si>
  <si>
    <t>la perte de mémoire oubli</t>
  </si>
  <si>
    <t>empêcher la perte de mémoire</t>
  </si>
  <si>
    <t>vitamines de perte de mémoire</t>
  </si>
  <si>
    <t>perte de l'aide de la mémoire</t>
  </si>
  <si>
    <t>le traitement de la maladie d'Alzheimer</t>
  </si>
  <si>
    <t>des remèdes naturels pour la perte de mémoire</t>
  </si>
  <si>
    <t>ce qui est la perte de mémoire</t>
  </si>
  <si>
    <t>peut perte cause la dépression de la mémoire</t>
  </si>
  <si>
    <t>la perte de mémoire avec l'âge</t>
  </si>
  <si>
    <t>suppléments pour la perte de mémoire</t>
  </si>
  <si>
    <t>mémoire de perdre</t>
  </si>
  <si>
    <t>étapes de Lewy de démence de corps</t>
  </si>
  <si>
    <t>manque de mémoire</t>
  </si>
  <si>
    <t>étapes alzheimer</t>
  </si>
  <si>
    <t>des problèmes de mémoire à court terme</t>
  </si>
  <si>
    <t>la prévention de la perte de mémoire</t>
  </si>
  <si>
    <t>la recherche d'alzheimers</t>
  </si>
  <si>
    <t>trou de mémoire</t>
  </si>
  <si>
    <t>la perte de mémoire vieillesse</t>
  </si>
  <si>
    <t>Le vieillissement de la perte de mémoire</t>
  </si>
  <si>
    <t>symptômes de la démence précoce d'apparition</t>
  </si>
  <si>
    <t>les causes de démence</t>
  </si>
  <si>
    <t>Alzheimer d'apparition précoce</t>
  </si>
  <si>
    <t>ce qui est alzheimer</t>
  </si>
  <si>
    <t>Les symptômes de la maladie d'Alzheimer</t>
  </si>
  <si>
    <t>ce qui peut entraîner une perte de la mémoire</t>
  </si>
  <si>
    <t>l'amélioration de la mémoire</t>
  </si>
  <si>
    <t>étapes de démence vasculaire</t>
  </si>
  <si>
    <t>symptômes de démence étapes</t>
  </si>
  <si>
    <t>la perte de mémoire et de l'âge</t>
  </si>
  <si>
    <t>vieille maladie des minuteries</t>
  </si>
  <si>
    <t>mémoire los</t>
  </si>
  <si>
    <t>les troubles de perte de mémoire</t>
  </si>
  <si>
    <t>jeux de mémoire pour adultes</t>
  </si>
  <si>
    <t>l'association d'alzheimer</t>
  </si>
  <si>
    <t>signes et symptômes de la démence</t>
  </si>
  <si>
    <t>la maladie de alzhiemers</t>
  </si>
  <si>
    <t>des groupes de soutien de la démence</t>
  </si>
  <si>
    <t>formation de la mémoire</t>
  </si>
  <si>
    <t>jeux d'amélioration de la mémoire</t>
  </si>
  <si>
    <t>informations de la maladie d'Alzheimer</t>
  </si>
  <si>
    <t>les statines entraînent la perte de mémoire</t>
  </si>
  <si>
    <t>test pour la démence</t>
  </si>
  <si>
    <t>maladie de altimères</t>
  </si>
  <si>
    <t>les premiers signes d' Alzheimer</t>
  </si>
  <si>
    <t>premiers stades de la démence</t>
  </si>
  <si>
    <t>Les premiers symptômes d'Alzheimer</t>
  </si>
  <si>
    <t>jeux de mémoire libre</t>
  </si>
  <si>
    <t>diagnostic de démence</t>
  </si>
  <si>
    <t>des problèmes de mémoire</t>
  </si>
  <si>
    <t>techniques de mémorisation</t>
  </si>
  <si>
    <t>est la démence héréditaire</t>
  </si>
  <si>
    <t>stades de la maladie d'alzheimer</t>
  </si>
  <si>
    <t>suppléments de mémoire</t>
  </si>
  <si>
    <t>signes et symptômes de démence</t>
  </si>
  <si>
    <t>Alzheimer démence</t>
  </si>
  <si>
    <t>alzheimer démence</t>
  </si>
  <si>
    <t>changements de comportement âgées</t>
  </si>
  <si>
    <t>vitamines de mémoire</t>
  </si>
  <si>
    <t>ce qui est la mémoire à court terme</t>
  </si>
  <si>
    <t>améliorer les jeux de mémoire</t>
  </si>
  <si>
    <t>Alzheimer symptons</t>
  </si>
  <si>
    <t>la maladie de alzhimers</t>
  </si>
  <si>
    <t>la perte de mémoire de la saisie</t>
  </si>
  <si>
    <t>ce qui est mémoire</t>
  </si>
  <si>
    <t>faits de démence</t>
  </si>
  <si>
    <t>la maladie de démence</t>
  </si>
  <si>
    <t>ce qui cause la maladie d'Alzheimer</t>
  </si>
  <si>
    <t>démence charité</t>
  </si>
  <si>
    <t>démence précoce</t>
  </si>
  <si>
    <t>Les symptômes d'Alzheimer précoce</t>
  </si>
  <si>
    <t>activités pour les patients atteints de démence</t>
  </si>
  <si>
    <t>jeux pour aider la mémoire</t>
  </si>
  <si>
    <t>mémoire cerveau</t>
  </si>
  <si>
    <t>améliorer la perte de mémoire</t>
  </si>
  <si>
    <t>10 signes de la maladie d'Alzheimer</t>
  </si>
  <si>
    <t>démence diagnostic</t>
  </si>
  <si>
    <t>les aliments de mémoire</t>
  </si>
  <si>
    <t>essai alzheimer</t>
  </si>
  <si>
    <t>la perte de mémoire normale</t>
  </si>
  <si>
    <t>formation de la mémoire de travail</t>
  </si>
  <si>
    <t>la maladie de alzeimers</t>
  </si>
  <si>
    <t>causes de la maladie d'Alzheimer</t>
  </si>
  <si>
    <t>de causes de perte de mémoire</t>
  </si>
  <si>
    <t>les causes de perte de mémoire soudaine</t>
  </si>
  <si>
    <t>la dépression de la perte de mémoire</t>
  </si>
  <si>
    <t>les maladies de la mémoire</t>
  </si>
  <si>
    <t>l'âge et la perte de mémoire</t>
  </si>
  <si>
    <t>traiter la démence</t>
  </si>
  <si>
    <t>recherche sur la maladie d'alzheimer</t>
  </si>
  <si>
    <t>Alzheimer cerveau</t>
  </si>
  <si>
    <t>des signes de démence précoce</t>
  </si>
  <si>
    <t>ce qui provoque la démence</t>
  </si>
  <si>
    <t>convulsions et perte de mémoire</t>
  </si>
  <si>
    <t>conseils de mémoire</t>
  </si>
  <si>
    <t>la maladie de alheimers</t>
  </si>
  <si>
    <t>alzheimers fondation</t>
  </si>
  <si>
    <t>stimulants de la mémoire</t>
  </si>
  <si>
    <t>comment aider à la perte de mémoire</t>
  </si>
  <si>
    <t>symptômes d' amnésie</t>
  </si>
  <si>
    <t>des signes de démence chez les femmes</t>
  </si>
  <si>
    <t>étapes de démence sénile</t>
  </si>
  <si>
    <t>la perte de mémoire chez les femmes</t>
  </si>
  <si>
    <t>traitement pour la maladie d'Alzheimer</t>
  </si>
  <si>
    <t>premiers signes de démence</t>
  </si>
  <si>
    <t>premiers signes de la maladie d'Alzheimer</t>
  </si>
  <si>
    <t>les signes précoces de perte de mémoire</t>
  </si>
  <si>
    <t>définition alzheimer</t>
  </si>
  <si>
    <t>la perte de mémoire de l'anxiété</t>
  </si>
  <si>
    <t>trouble de la mémoire</t>
  </si>
  <si>
    <t>amélioration du cerveau</t>
  </si>
  <si>
    <t>je perds ma mémoire</t>
  </si>
  <si>
    <t>prévention de la démence</t>
  </si>
  <si>
    <t>la perte de mémoire confusion</t>
  </si>
  <si>
    <t>peut pas se rappeler des mots pour les choses</t>
  </si>
  <si>
    <t>la mémoire cognitive</t>
  </si>
  <si>
    <t>comment prévenir la démence</t>
  </si>
  <si>
    <t>démence chronologie</t>
  </si>
  <si>
    <t>les premiers symptômes de la maladie d'Alzheimer s</t>
  </si>
  <si>
    <t>alzheimers aide</t>
  </si>
  <si>
    <t>causes de l'amnésie</t>
  </si>
  <si>
    <t>les premiers symptômes de la maladie d'Alzheimer</t>
  </si>
  <si>
    <t>des groupes de soutien de la maladie d'Alzheimer</t>
  </si>
  <si>
    <t>le diabète et la perte de mémoire</t>
  </si>
  <si>
    <t>Alzheimer faits</t>
  </si>
  <si>
    <t>alzheimers infos</t>
  </si>
  <si>
    <t>des traitements pour la démence</t>
  </si>
  <si>
    <t>recherche sur la démence</t>
  </si>
  <si>
    <t>bonne mémoire</t>
  </si>
  <si>
    <t>premiers symptômes de la maladie d'Alzheimer</t>
  </si>
  <si>
    <t>causes amnésie</t>
  </si>
  <si>
    <t>des exercices de mémoire à court terme</t>
  </si>
  <si>
    <t>signes et symptômes de la démence précoce</t>
  </si>
  <si>
    <t>améliorer la mémoire</t>
  </si>
  <si>
    <t>la perte de mémoire à l'âge</t>
  </si>
  <si>
    <t>la perte de mémoire cognitive</t>
  </si>
  <si>
    <t>des symptômes de démence sénile</t>
  </si>
  <si>
    <t>Alzheimer d'apparition précoce des symptômes</t>
  </si>
  <si>
    <t>causes des problèmes de mémoire</t>
  </si>
  <si>
    <t>provoque la perte de mémoire</t>
  </si>
  <si>
    <t>troubles de la mémoire chez les adultes</t>
  </si>
  <si>
    <t>compétences de la mémoire</t>
  </si>
  <si>
    <t>des informations sur la démence</t>
  </si>
  <si>
    <t>la perte de mémoire chez les adultes</t>
  </si>
  <si>
    <t>symptômes de la maladie d'alzheimers</t>
  </si>
  <si>
    <t>des causes de perte de mémoire à long terme</t>
  </si>
  <si>
    <t>les premiers symptômes de la démence</t>
  </si>
  <si>
    <t>appui d'alzheimers</t>
  </si>
  <si>
    <t>stades de la maladie d'alzheimers</t>
  </si>
  <si>
    <t>signes de démence précoce</t>
  </si>
  <si>
    <t>activités pour les personnes atteintes de démence</t>
  </si>
  <si>
    <t>test pour la maladie d'Alzheimer</t>
  </si>
  <si>
    <t>la perte de mémoire avec le vieillissement</t>
  </si>
  <si>
    <t>symptômes d'amnésie</t>
  </si>
  <si>
    <t>l'espérance de vie Alzheimer</t>
  </si>
  <si>
    <t>Alzheimer premiers symptômes</t>
  </si>
  <si>
    <t>mémoire perdre</t>
  </si>
  <si>
    <t>alzheimer et la démence</t>
  </si>
  <si>
    <t>la perte de mémoire des aînés à court terme</t>
  </si>
  <si>
    <t>symptômes de la démence précoce de l'apparition</t>
  </si>
  <si>
    <t>la perte de mémoire des symptômes</t>
  </si>
  <si>
    <t>amélioration de la mémoire à court terme</t>
  </si>
  <si>
    <t>atteints de démence</t>
  </si>
  <si>
    <t>des symptômes de démence chez les personnes âgées</t>
  </si>
  <si>
    <t>symptômes de démence</t>
  </si>
  <si>
    <t>traitements de perte de mémoire</t>
  </si>
  <si>
    <t>alzheimers diagnostic</t>
  </si>
  <si>
    <t>perdre ma mémoire</t>
  </si>
  <si>
    <t>symptômes de la démence chez les hommes</t>
  </si>
  <si>
    <t>diagnostic d'alzheimer</t>
  </si>
  <si>
    <t>la perte de mémoire aiguë</t>
  </si>
  <si>
    <t>démence aide</t>
  </si>
  <si>
    <t>l'âge de la perte de mémoire</t>
  </si>
  <si>
    <t>la maladie de alsheimers</t>
  </si>
  <si>
    <t>problèmes de mémoire chez les personnes âgées</t>
  </si>
  <si>
    <t>aider à la mémoire</t>
  </si>
  <si>
    <t>la maladie de alzimers</t>
  </si>
  <si>
    <t>les soins aux patients atteints de démence</t>
  </si>
  <si>
    <t>la perte de mémoire grave à court terme</t>
  </si>
  <si>
    <t>comment améliorer la mémoire</t>
  </si>
  <si>
    <t>suppléments de valorisation de la mémoire</t>
  </si>
  <si>
    <t>soutien de la démence</t>
  </si>
  <si>
    <t>patients alzheimer</t>
  </si>
  <si>
    <t>maladie de altzheimers</t>
  </si>
  <si>
    <t>traitements d'Alzheimer</t>
  </si>
  <si>
    <t>défaillance de la mémoire</t>
  </si>
  <si>
    <t>début des symptômes d'Alzheimer</t>
  </si>
  <si>
    <t>la perte de mémoire et des statines</t>
  </si>
  <si>
    <t>des statistiques de perte de mémoire</t>
  </si>
  <si>
    <t>formation de la démence</t>
  </si>
  <si>
    <t>différents types de pertes de mémoire</t>
  </si>
  <si>
    <t>la perte de mémoire du cerveau</t>
  </si>
  <si>
    <t>test de la perte de mémoire</t>
  </si>
  <si>
    <t>maladie d'alzheimer international</t>
  </si>
  <si>
    <t>des signes de début d'Alzheimer</t>
  </si>
  <si>
    <t>maladie de mémoire</t>
  </si>
  <si>
    <t>l'amélioration de la perte de mémoire</t>
  </si>
  <si>
    <t>démence premiers signes</t>
  </si>
  <si>
    <t>des tests de perte de mémoire</t>
  </si>
  <si>
    <t>informations de démence</t>
  </si>
  <si>
    <t>diagnostiquer la maladie d'Alzheimer</t>
  </si>
  <si>
    <t>démence à un stade précoce</t>
  </si>
  <si>
    <t>société de la maladie d'Alzheimer</t>
  </si>
  <si>
    <t>traitements alzheimer</t>
  </si>
  <si>
    <t>stades précoces de la maladie d'Alzheimer</t>
  </si>
  <si>
    <t>effets de la perte de mémoire</t>
  </si>
  <si>
    <t>produits de perte de mémoire</t>
  </si>
  <si>
    <t>symptômes de la maladie d'Alzheimer précoce s</t>
  </si>
  <si>
    <t>perdre la mémoire à court terme</t>
  </si>
  <si>
    <t>Les premiers signes d'Alzheimer</t>
  </si>
  <si>
    <t>début de la démence</t>
  </si>
  <si>
    <t>herbes pour la perte de mémoire</t>
  </si>
  <si>
    <t>la perte de mémoire de la confusion</t>
  </si>
  <si>
    <t>signes de démence</t>
  </si>
  <si>
    <t>exercice de mémoire</t>
  </si>
  <si>
    <t>alzheimers vie assistée</t>
  </si>
  <si>
    <t>démence met en scène la chronologie</t>
  </si>
  <si>
    <t>alzheimer symptôme</t>
  </si>
  <si>
    <t>perte de mémoire grave</t>
  </si>
  <si>
    <t>installations d'Alzheimer</t>
  </si>
  <si>
    <t>la perte de mémoire de la démence</t>
  </si>
  <si>
    <t>la perte de mémoire inverse</t>
  </si>
  <si>
    <t>la perte de mémoire démence</t>
  </si>
  <si>
    <t>ce sont des signes de démence</t>
  </si>
  <si>
    <t>Alzheimer signes</t>
  </si>
  <si>
    <t>problèmes de mémoire symptômes</t>
  </si>
  <si>
    <t>des signes de démence précoce de l'apparition</t>
  </si>
  <si>
    <t>alzheimers maisons de soins infirmiers</t>
  </si>
  <si>
    <t>symptômes de la démence précoce</t>
  </si>
  <si>
    <t>remèdes pour la perte de mémoire</t>
  </si>
  <si>
    <t>problèmes de mémoire chez les adultes</t>
  </si>
  <si>
    <t>Alzheimer desease</t>
  </si>
  <si>
    <t>informations de la maladie d' Alzheimer</t>
  </si>
  <si>
    <t>symptômes de la maladie d'Alzheimer au début</t>
  </si>
  <si>
    <t>l'apparition précoce d'Alzheimer</t>
  </si>
  <si>
    <t>commotion cérébrale et la perte de mémoire</t>
  </si>
  <si>
    <t>techniques de formation de la mémoire</t>
  </si>
  <si>
    <t>la maladie de alziemers</t>
  </si>
  <si>
    <t>symptômes de démence au début</t>
  </si>
  <si>
    <t>signes et symptômes de la maladie d'Alzheimer</t>
  </si>
  <si>
    <t>société Alzheimer</t>
  </si>
  <si>
    <t>perte de mémoire à court terme</t>
  </si>
  <si>
    <t>les causes alzheimer</t>
  </si>
  <si>
    <t>Les informations sur les pertes de mémoire</t>
  </si>
  <si>
    <t>faits sur la démence</t>
  </si>
  <si>
    <t>effets de la démence</t>
  </si>
  <si>
    <t>quelle cause la perte de mémoire</t>
  </si>
  <si>
    <t>comment retrouver la perte de mémoire</t>
  </si>
  <si>
    <t>dans la mémoire de la perte</t>
  </si>
  <si>
    <t>meilleure vitamine pour la perte de mémoire</t>
  </si>
  <si>
    <t>alimentaire pour la perte de mémoire</t>
  </si>
  <si>
    <t>produits d'Alzheimer</t>
  </si>
  <si>
    <t>faire face à la perte de mémoire</t>
  </si>
  <si>
    <t>les premiers signes de la démence</t>
  </si>
  <si>
    <t>des installations de démence</t>
  </si>
  <si>
    <t>ce qui est la perte de mémoire appelé</t>
  </si>
  <si>
    <t>la perte de mémoire et le diabète</t>
  </si>
  <si>
    <t>informations alzheimer</t>
  </si>
  <si>
    <t>produits de démence</t>
  </si>
  <si>
    <t>perdre la mémoire</t>
  </si>
  <si>
    <t>démence premiers symptômes</t>
  </si>
  <si>
    <t>traiter la perte de mémoire</t>
  </si>
  <si>
    <t>installations alzheimer</t>
  </si>
  <si>
    <t>la perte de la mémoire récente</t>
  </si>
  <si>
    <t>début des signes d'Alzheimer</t>
  </si>
  <si>
    <t>signes avant-coureurs de la maladie d'Alzheimer</t>
  </si>
  <si>
    <t>supplément de perte de mémoire</t>
  </si>
  <si>
    <t>symptomes de démence</t>
  </si>
  <si>
    <t>le traitement de la maladie d'alzheimer</t>
  </si>
  <si>
    <t>la perte de mémoire de la maladie</t>
  </si>
  <si>
    <t>Quels sont les symptômes de la démence</t>
  </si>
  <si>
    <t>mémoire à court terme perdu</t>
  </si>
  <si>
    <t>signes d' alzheimer</t>
  </si>
  <si>
    <t>statines de perte de mémoire</t>
  </si>
  <si>
    <t>la perte de mémoire chez les hommes</t>
  </si>
  <si>
    <t>problèmes de mémoire de la ménopause</t>
  </si>
  <si>
    <t>les étapes de la perte de mémoire</t>
  </si>
  <si>
    <t>traitements pour la perte de mémoire</t>
  </si>
  <si>
    <t>des signes de démence chez les personnes âgées</t>
  </si>
  <si>
    <t>alzheimers la charité</t>
  </si>
  <si>
    <t>alzeimers symptômes</t>
  </si>
  <si>
    <t>maladie de Alzeimer</t>
  </si>
  <si>
    <t>la perte de mémoire vitamine</t>
  </si>
  <si>
    <t>alzheimer test en ligne</t>
  </si>
  <si>
    <t>signe précoce de la démence</t>
  </si>
  <si>
    <t>remèdes de perte de mémoire</t>
  </si>
  <si>
    <t>aider pour la mémoire</t>
  </si>
  <si>
    <t>ce qui cause des problèmes de mémoire</t>
  </si>
  <si>
    <t>ce qui entraîne une perte de la mémoire</t>
  </si>
  <si>
    <t>Alzheimer symptôme</t>
  </si>
  <si>
    <t>la perte de mémoire jeune</t>
  </si>
  <si>
    <t>mémoire à court terme perdre</t>
  </si>
  <si>
    <t>Alzheimer à un stade précoce</t>
  </si>
  <si>
    <t>Alzheimer premiers signes</t>
  </si>
  <si>
    <t>mémoire à court terme la perte AVC</t>
  </si>
  <si>
    <t>des maux de tête et la perte de mémoire</t>
  </si>
  <si>
    <t>la perte de mémoire questionnaire</t>
  </si>
  <si>
    <t>perte de la mémoire à long terme</t>
  </si>
  <si>
    <t>perte de memoire</t>
  </si>
  <si>
    <t>la perte de mémoire chez les jeunes</t>
  </si>
  <si>
    <t>les maladies d'Alzheimer</t>
  </si>
  <si>
    <t>la maladie de alzeihmers</t>
  </si>
  <si>
    <t>mémoire à court terme de perte film</t>
  </si>
  <si>
    <t>la perte de mémoire d'âge moyen</t>
  </si>
  <si>
    <t>cause de la maladie d'Alzheimer</t>
  </si>
  <si>
    <t>problème de mémoire à court terme</t>
  </si>
  <si>
    <t>symptômes de démence à un stade précoce</t>
  </si>
  <si>
    <t>sur la maladie d'alzheimers</t>
  </si>
  <si>
    <t>Journal de la maladie d'alzheimer</t>
  </si>
  <si>
    <t>les tests pour la perte de mémoire</t>
  </si>
  <si>
    <t>la perte de mémoire inexpliquée</t>
  </si>
  <si>
    <t>démence d'apparition précoce</t>
  </si>
  <si>
    <t>des informations sur la maladie d'Alzheimer</t>
  </si>
  <si>
    <t>des symptômes de la démence</t>
  </si>
  <si>
    <t>la maladie d'alzheimers apparition précoce</t>
  </si>
  <si>
    <t>alzheimers de vie assistée</t>
  </si>
  <si>
    <t>la perte de concentration et de la mémoire</t>
  </si>
  <si>
    <t>les premiers symptômes d'alzheimer</t>
  </si>
  <si>
    <t>cause de la maladie d'alzheimer</t>
  </si>
  <si>
    <t>maladie de Alzhiemer</t>
  </si>
  <si>
    <t>la recherche de la perte de mémoire</t>
  </si>
  <si>
    <t>alzhiemers apparition précoce</t>
  </si>
  <si>
    <t>causes de la maladie d'alzheimer</t>
  </si>
  <si>
    <t>alzheimer aide</t>
  </si>
  <si>
    <t>perte memmory</t>
  </si>
  <si>
    <t>démence symptôme</t>
  </si>
  <si>
    <t>stade précoce de la démence</t>
  </si>
  <si>
    <t>alzheimer premiers symptômes</t>
  </si>
  <si>
    <t>Test mémoire à court terme</t>
  </si>
  <si>
    <t>peut pas se rappeler les choses bien</t>
  </si>
  <si>
    <t>des symptômes de altzheimers</t>
  </si>
  <si>
    <t>soutien de perte de mémoire</t>
  </si>
  <si>
    <t>perte de memery</t>
  </si>
  <si>
    <t>définition de maladie d'alzheimer</t>
  </si>
  <si>
    <t>alzheimer premiers signes</t>
  </si>
  <si>
    <t>des symptômes de alzeimers</t>
  </si>
  <si>
    <t>test de démence en ligne</t>
  </si>
  <si>
    <t>maladies de perte de mémoire à court terme</t>
  </si>
  <si>
    <t>comment retrouver votre mémoire</t>
  </si>
  <si>
    <t>les premiers symptômes de démence</t>
  </si>
  <si>
    <t>les premiers signes de la maladie d'alzheimers</t>
  </si>
  <si>
    <t>peut pas se rappeler les noms de choses</t>
  </si>
  <si>
    <t>la cause de la perte de mémoire</t>
  </si>
  <si>
    <t>flans de mémoire</t>
  </si>
  <si>
    <t>prévention de la maladie d'alzheimer</t>
  </si>
  <si>
    <t>des solutions de perte de mémoire</t>
  </si>
  <si>
    <t>alzeimers apparition précoce</t>
  </si>
  <si>
    <t>les premiers signes de alzhimers</t>
  </si>
  <si>
    <t>s'empêcher de se souvenir</t>
  </si>
  <si>
    <t>la vieillesse et la perte de mémoire</t>
  </si>
  <si>
    <t>démence de type Alzheimer</t>
  </si>
  <si>
    <t>les premiers signes de altzheimers</t>
  </si>
  <si>
    <t>dommage de mémoire</t>
  </si>
  <si>
    <t>la perte de mémoire et la démence</t>
  </si>
  <si>
    <t>maladie alzimer</t>
  </si>
  <si>
    <t>premiers symptômes de la démence</t>
  </si>
  <si>
    <t>alzheimer apparition précoce</t>
  </si>
  <si>
    <t>la perte de la mémoire à long terme</t>
  </si>
  <si>
    <t>la perte de mémoire de traitement</t>
  </si>
  <si>
    <t>l'histoire de la maladie d'alzheimer</t>
  </si>
  <si>
    <t>doux alzheimer</t>
  </si>
  <si>
    <t>la perte de mémoire de</t>
  </si>
  <si>
    <t>mémoire libre</t>
  </si>
  <si>
    <t>symptômes d' Alzeimer</t>
  </si>
  <si>
    <t>maladie d'alzheimer familial</t>
  </si>
  <si>
    <t>apparition précoce de la maladie d'alzheimer</t>
  </si>
  <si>
    <t>détection alzheimer</t>
  </si>
  <si>
    <t>diagnostic de maladie d'alzheimer</t>
  </si>
  <si>
    <t>Alzheimer demens</t>
  </si>
  <si>
    <t>alzheimer diagnostiquer</t>
  </si>
  <si>
    <t>société de la maladie d' Alzheimer</t>
  </si>
  <si>
    <t>provoquer alzheimer</t>
  </si>
  <si>
    <t>Traitement alzheimer</t>
  </si>
  <si>
    <t>signer la démence</t>
  </si>
  <si>
    <t>milden Alzheimer-Krankheit</t>
  </si>
  <si>
    <t>Alzheimer-Krankheit</t>
  </si>
  <si>
    <t>Anfang alzheimers</t>
  </si>
  <si>
    <t>Verlust des Kurzzeitgedächtnisses</t>
  </si>
  <si>
    <t>Senioren Gedächtnisverlust</t>
  </si>
  <si>
    <t>Senior Gedächtnisverlust</t>
  </si>
  <si>
    <t>ältere Menschen Veränderungen der Persönlichkeit</t>
  </si>
  <si>
    <t>kann mich nicht erinnern die jüngsten Ereignisse</t>
  </si>
  <si>
    <t>cant remember Dinge</t>
  </si>
  <si>
    <t>Kurzzeitgedächtnisses Ursachen</t>
  </si>
  <si>
    <t>Kurzzeitgedächtnisses</t>
  </si>
  <si>
    <t>plötzliche Kurzzeitgedächtnisses</t>
  </si>
  <si>
    <t>Kurzzeitgedächtnisses Test</t>
  </si>
  <si>
    <t>alzheimers Stufen</t>
  </si>
  <si>
    <t>was bewirkt</t>
  </si>
  <si>
    <t>dass Gedächtnisverlust</t>
  </si>
  <si>
    <t>Alzheimer -Krankheit</t>
  </si>
  <si>
    <t>Gedächtnisverlust</t>
  </si>
  <si>
    <t>Kurzzeitgedächtnisses Symptome</t>
  </si>
  <si>
    <t>Gedächtnisverlust Ursachen</t>
  </si>
  <si>
    <t>Gedächtnisverlust -Test</t>
  </si>
  <si>
    <t>Gedächtnisverlust Senioren</t>
  </si>
  <si>
    <t>Statine und Gedächtnisverlust</t>
  </si>
  <si>
    <t>Gedächtnisverlust Behandlung</t>
  </si>
  <si>
    <t>Langzeitgedächtnisverlust</t>
  </si>
  <si>
    <t>Ursachen von Gedächtnisverlust</t>
  </si>
  <si>
    <t>Gedächtnisstörungen</t>
  </si>
  <si>
    <t>alzheimer Behandlung</t>
  </si>
  <si>
    <t>altersbedingten Gedächtnisverlust</t>
  </si>
  <si>
    <t>plötzlichen Gedächtnisverlust</t>
  </si>
  <si>
    <t>plötzlichen Gedächtnisverlust ältere</t>
  </si>
  <si>
    <t>Kurzzeitgedächtnisses Senioren</t>
  </si>
  <si>
    <t>Kurzzeitgedächtnis -Verlust-Behandlung</t>
  </si>
  <si>
    <t>Gedächtnisverlust bei älteren Menschen</t>
  </si>
  <si>
    <t>Typen von Speicherverlust</t>
  </si>
  <si>
    <t>Demenz -Symptome</t>
  </si>
  <si>
    <t>kurze Gedächtnisverlust</t>
  </si>
  <si>
    <t>Symptomen von Gedächtnisverlust</t>
  </si>
  <si>
    <t>Demenzstadien</t>
  </si>
  <si>
    <t>Vitamine für Gedächtnisverlust</t>
  </si>
  <si>
    <t>Statine Gedächtnisverlust</t>
  </si>
  <si>
    <t>verlorene Erinnerung</t>
  </si>
  <si>
    <t>Kurzzeitgedächtnisses Wiki</t>
  </si>
  <si>
    <t>alzheimers Verbindung</t>
  </si>
  <si>
    <t>vaskuläre Demenz</t>
  </si>
  <si>
    <t>Depression Gedächtnisverlust</t>
  </si>
  <si>
    <t>Alzheimer -Symptome</t>
  </si>
  <si>
    <t>Gedächtnisverlust Krankheiten</t>
  </si>
  <si>
    <t>Demenz -Behandlung</t>
  </si>
  <si>
    <t>Anzeichen von Demenz</t>
  </si>
  <si>
    <t>was Demenz</t>
  </si>
  <si>
    <t>Alter Gedächtnisverlust</t>
  </si>
  <si>
    <t>Gedächtnisverlust Symptome</t>
  </si>
  <si>
    <t>Altersdemenz</t>
  </si>
  <si>
    <t>Depressionen und Gedächtnisverlust</t>
  </si>
  <si>
    <t>alzheimer Verein</t>
  </si>
  <si>
    <t>früh einsetzende Demenz</t>
  </si>
  <si>
    <t>frühe Anzeichen von Demenz</t>
  </si>
  <si>
    <t>Symptome von Demenz</t>
  </si>
  <si>
    <t>Sundowner -Syndrom</t>
  </si>
  <si>
    <t>Gedächtnisverlust und Depression</t>
  </si>
  <si>
    <t>Stufen von Demenz</t>
  </si>
  <si>
    <t>Anfang alzheimer</t>
  </si>
  <si>
    <t>Speicherverlust ergänzt</t>
  </si>
  <si>
    <t>Speicherprobleme</t>
  </si>
  <si>
    <t>Lewy- Körper-Demenz</t>
  </si>
  <si>
    <t>Kurzzeitgedächtnisschwund</t>
  </si>
  <si>
    <t>Anzeichen von Gedächtnisverlust</t>
  </si>
  <si>
    <t>Anzeichen von Alzheimer</t>
  </si>
  <si>
    <t>Demenz -Test</t>
  </si>
  <si>
    <t>frühe Anzeichen von Alzheimer</t>
  </si>
  <si>
    <t>Hilfe bei Gedächtnisverlust</t>
  </si>
  <si>
    <t>Statin Gedächtnisverlust</t>
  </si>
  <si>
    <t>Gedächtnisverlust stoppen</t>
  </si>
  <si>
    <t>alzheimer Symptome</t>
  </si>
  <si>
    <t>Behandlung für Gedächtnisverlust</t>
  </si>
  <si>
    <t>Symptome von Alzheimer</t>
  </si>
  <si>
    <t>Behandlungen für Alzheimer</t>
  </si>
  <si>
    <t>Stadien der Alzheimer-</t>
  </si>
  <si>
    <t>Formen von Demenz</t>
  </si>
  <si>
    <t>Was ist Alzheimer</t>
  </si>
  <si>
    <t>Demenz Prognose</t>
  </si>
  <si>
    <t>wie Gedächtnisverlust verhindern</t>
  </si>
  <si>
    <t>Gedächtnisverlust und Alterung</t>
  </si>
  <si>
    <t>Gedächtnisschwund</t>
  </si>
  <si>
    <t>Unterschied zwischen Alzheimer und Demenz</t>
  </si>
  <si>
    <t>Frontallappen -Demenz</t>
  </si>
  <si>
    <t>Senilität</t>
  </si>
  <si>
    <t>Ursachen der Demenz</t>
  </si>
  <si>
    <t>Ursache für Gedächtnisverlust</t>
  </si>
  <si>
    <t>Gedächtnisverlust Krankheit</t>
  </si>
  <si>
    <t>Gründe für Gedächtnisverlust</t>
  </si>
  <si>
    <t>Demenz -Definition</t>
  </si>
  <si>
    <t>Stress und Gedächtnisverlust</t>
  </si>
  <si>
    <t>frontotemporalen Demenz</t>
  </si>
  <si>
    <t>Parkinson -Krankheit</t>
  </si>
  <si>
    <t>Parkinson</t>
  </si>
  <si>
    <t>Gedächtnisverlust und Menopause</t>
  </si>
  <si>
    <t>Hilfe für Gedächtnisverlust</t>
  </si>
  <si>
    <t>Behandlung von Demenz</t>
  </si>
  <si>
    <t>alzheimer Krankheitssymptome</t>
  </si>
  <si>
    <t>Alzheimer -Test</t>
  </si>
  <si>
    <t>Gedächtnisverlust Hilfe</t>
  </si>
  <si>
    <t>Alterung Gedächtnisverlust</t>
  </si>
  <si>
    <t>Ursachen für Gedächtnisverlust</t>
  </si>
  <si>
    <t>wie Gedächtnisverlust verbessern</t>
  </si>
  <si>
    <t>Alterung und Gedächtnisverlust</t>
  </si>
  <si>
    <t>Demenz mit Lewy-Körperchen</t>
  </si>
  <si>
    <t>Vitamin für Gedächtnisverlust</t>
  </si>
  <si>
    <t>Gedächtnisverlust Vergesslichkeit</t>
  </si>
  <si>
    <t>verhindern Gedächtnisverlust</t>
  </si>
  <si>
    <t>Gedächtnisverlust Vitamine</t>
  </si>
  <si>
    <t>Hilfe Gedächtnisverlust</t>
  </si>
  <si>
    <t>Alzheimer -Behandlung</t>
  </si>
  <si>
    <t>natürliche Heilmittel für Gedächtnisverlust</t>
  </si>
  <si>
    <t>Was ist Alzheimer -Krankheit</t>
  </si>
  <si>
    <t>was ist Gedächtnisverlust</t>
  </si>
  <si>
    <t>Depressionen können Ursache Gedächtnisverlust</t>
  </si>
  <si>
    <t>Gedächtnisverlust im Alter</t>
  </si>
  <si>
    <t>Zuschläge für Gedächtnisverlust</t>
  </si>
  <si>
    <t>Verlust von Erinnerungen</t>
  </si>
  <si>
    <t>Lewy- Körper-Demenz Stufen</t>
  </si>
  <si>
    <t>Vergesslichkeit</t>
  </si>
  <si>
    <t>alzheimer Stufen</t>
  </si>
  <si>
    <t>Kurzzeitgedächtnis Probleme</t>
  </si>
  <si>
    <t>Gedächtnisverlust Prävention</t>
  </si>
  <si>
    <t>Alzheimer Forschung</t>
  </si>
  <si>
    <t>Vitamine für das Gedächtnis</t>
  </si>
  <si>
    <t>Gedächtnislücke</t>
  </si>
  <si>
    <t>Gedächtnisverlust Alterung</t>
  </si>
  <si>
    <t>früh einsetzende Demenz Symptome</t>
  </si>
  <si>
    <t>Demenz Ursachen</t>
  </si>
  <si>
    <t>Speichertest</t>
  </si>
  <si>
    <t>früh einsetzende Alzheimer</t>
  </si>
  <si>
    <t>Demenz Zeichen</t>
  </si>
  <si>
    <t>was ist alzheimer</t>
  </si>
  <si>
    <t>Alzheimer- Symptome</t>
  </si>
  <si>
    <t>was kann Gedächtnisverlust verursachen</t>
  </si>
  <si>
    <t>Verbesserung des Gedächtnisses</t>
  </si>
  <si>
    <t>vaskuläre Demenz Stufen</t>
  </si>
  <si>
    <t>Gedächtnisübungen</t>
  </si>
  <si>
    <t>Demenz Symptome Stufen</t>
  </si>
  <si>
    <t>Gedächtnisverlust und Alter</t>
  </si>
  <si>
    <t>Oldtimer -Krankheit</t>
  </si>
  <si>
    <t>Speicher los</t>
  </si>
  <si>
    <t>Gedächtnis verloren</t>
  </si>
  <si>
    <t>Gedächtnisverlust Störungen</t>
  </si>
  <si>
    <t>Memory-Spiele für Erwachsene</t>
  </si>
  <si>
    <t>Alzheimer- Vereinigung</t>
  </si>
  <si>
    <t>alzheimer-Forschung</t>
  </si>
  <si>
    <t>Anzeichen und Symptome der Demenz</t>
  </si>
  <si>
    <t>Gedächtnis-Hilfe</t>
  </si>
  <si>
    <t>alzhiemers Krankheit</t>
  </si>
  <si>
    <t>Demenz Support-Gruppen</t>
  </si>
  <si>
    <t>Alzeimer</t>
  </si>
  <si>
    <t>Gedächtnistraining</t>
  </si>
  <si>
    <t>Speicher Verbesserung Spiele</t>
  </si>
  <si>
    <t>alzheimers Informationen</t>
  </si>
  <si>
    <t>Sie Statine verursachen Gedächtnisverlust</t>
  </si>
  <si>
    <t>Gehirnübungen</t>
  </si>
  <si>
    <t>Test für Gedächtnisverlust</t>
  </si>
  <si>
    <t>Test für Demenz</t>
  </si>
  <si>
    <t>altimers Krankheit</t>
  </si>
  <si>
    <t>Frühstadien von Demenz</t>
  </si>
  <si>
    <t>Frühsymptome alzheimers</t>
  </si>
  <si>
    <t>Gedächtnisverlust bei älteren</t>
  </si>
  <si>
    <t>Memory-Spiele kostenlos</t>
  </si>
  <si>
    <t>Diagnose Demenz</t>
  </si>
  <si>
    <t>Gedächtnistechniken</t>
  </si>
  <si>
    <t>Demenz ist erblich</t>
  </si>
  <si>
    <t>alzheimer Krankheitsstadien</t>
  </si>
  <si>
    <t>Speicher ergänzt</t>
  </si>
  <si>
    <t>Demenz Symptome</t>
  </si>
  <si>
    <t>Alzheimer Demenz</t>
  </si>
  <si>
    <t>alzheimer-Demenz</t>
  </si>
  <si>
    <t>Senioren Verhaltensänderungen</t>
  </si>
  <si>
    <t>Speicher Vitamine</t>
  </si>
  <si>
    <t>was ist das Kurzzeitgedächtnis</t>
  </si>
  <si>
    <t>Verbesserung der Speicher -Spiele</t>
  </si>
  <si>
    <t>alzhimers Krankheit</t>
  </si>
  <si>
    <t>Beschlagnahme Gedächtnisverlust</t>
  </si>
  <si>
    <t>Was ist Erinnerung</t>
  </si>
  <si>
    <t>Demenz Fakten</t>
  </si>
  <si>
    <t>Demenz -Krankheit</t>
  </si>
  <si>
    <t>dass alzheimers</t>
  </si>
  <si>
    <t>Demenz Nächstenliebe</t>
  </si>
  <si>
    <t>Demenz im Frühstadium</t>
  </si>
  <si>
    <t>frühen Alzheimer- Symptome</t>
  </si>
  <si>
    <t>Aktivitäten für Menschen mit Demenz</t>
  </si>
  <si>
    <t>Spiele auf Speicher helfen</t>
  </si>
  <si>
    <t>Speicher Gehirn</t>
  </si>
  <si>
    <t>Verbesserung der Gedächtnisverlust</t>
  </si>
  <si>
    <t>10 Anzeichen von Alzheimer</t>
  </si>
  <si>
    <t>Speicher Lebensmittel</t>
  </si>
  <si>
    <t>alzheimer -Test</t>
  </si>
  <si>
    <t>normalen Gedächtnisverlust</t>
  </si>
  <si>
    <t>Arbeitsgedächtnistraining</t>
  </si>
  <si>
    <t>alzeimers Krankheit</t>
  </si>
  <si>
    <t>Was ist Alzheimer-Krankheit</t>
  </si>
  <si>
    <t>Ursachen von Alzheimer</t>
  </si>
  <si>
    <t>plötzlichen Gedächtnisverlust Ursachen</t>
  </si>
  <si>
    <t>Gedächtnisverlust Depression</t>
  </si>
  <si>
    <t>Speicherkrankheiten</t>
  </si>
  <si>
    <t>Alter und Gedächtnisverlust</t>
  </si>
  <si>
    <t>Umgang mit Demenz</t>
  </si>
  <si>
    <t>alzheimers Gehirn</t>
  </si>
  <si>
    <t>Zeichen einer frühen Demenz</t>
  </si>
  <si>
    <t>dass</t>
  </si>
  <si>
    <t>Krampfanfälle und Gedächtnisverlust</t>
  </si>
  <si>
    <t>Speicher -Tipps</t>
  </si>
  <si>
    <t>alheimers Krankheit</t>
  </si>
  <si>
    <t>alzheimers Stiftung</t>
  </si>
  <si>
    <t>Speicher -Enhancer</t>
  </si>
  <si>
    <t>wie Gedächtnisverlust helfen</t>
  </si>
  <si>
    <t>Symptome der Amnesie</t>
  </si>
  <si>
    <t>Anzeichen von Demenz bei Frauen</t>
  </si>
  <si>
    <t>seniler Demenz Stufen</t>
  </si>
  <si>
    <t>Gedächtnisverlust bei Frauen</t>
  </si>
  <si>
    <t>Behandlung für Alzheimers</t>
  </si>
  <si>
    <t>verlor der Erinnerung</t>
  </si>
  <si>
    <t>Erste Anzeichen von Demenz</t>
  </si>
  <si>
    <t>ersten Anzeichen von Alzheimer</t>
  </si>
  <si>
    <t>frühe Anzeichen von Gedächtnisverlust</t>
  </si>
  <si>
    <t>alzheimer Definition</t>
  </si>
  <si>
    <t>Angst Gedächtnisverlust</t>
  </si>
  <si>
    <t>Gedächtnisstörung</t>
  </si>
  <si>
    <t>Gehirn Erweiterung</t>
  </si>
  <si>
    <t>bin ich meiner Erinnerung zu verlieren</t>
  </si>
  <si>
    <t>Verhütung von Demenz</t>
  </si>
  <si>
    <t>Gedächtnisverlust Verwirrung</t>
  </si>
  <si>
    <t>kann mich nicht erinnern Wörter für Dinge</t>
  </si>
  <si>
    <t>kognitiven Gedächtnis</t>
  </si>
  <si>
    <t>wie Demenz zu verhindern</t>
  </si>
  <si>
    <t>Demenz Timeline</t>
  </si>
  <si>
    <t>Frühsymptome der Alzheimer-</t>
  </si>
  <si>
    <t>alzheimers Hilfe</t>
  </si>
  <si>
    <t>Ursachen der Amnesie</t>
  </si>
  <si>
    <t>frühen Symptome von Alzheimer</t>
  </si>
  <si>
    <t>Alzheimer Selbsthilfegruppen</t>
  </si>
  <si>
    <t>Diabetes und Gedächtnisverlust</t>
  </si>
  <si>
    <t>alzheimers Fakten</t>
  </si>
  <si>
    <t>Behandlungen für Demenz</t>
  </si>
  <si>
    <t>Demenzforschung</t>
  </si>
  <si>
    <t>gutes Gedächtnis</t>
  </si>
  <si>
    <t>plötzlichen Verlust des Gedächtnisses</t>
  </si>
  <si>
    <t>Alzheimer- Frühsymptome</t>
  </si>
  <si>
    <t>Amnesie Ursachen</t>
  </si>
  <si>
    <t>Kurzzeitgedächtnis -Übungen</t>
  </si>
  <si>
    <t>Demenz im Frühstadium Anzeichen und Symptome</t>
  </si>
  <si>
    <t>die Gedächtnisleistung steigern</t>
  </si>
  <si>
    <t>kognitiven Gedächtnisverlust</t>
  </si>
  <si>
    <t>seniler Demenz Symptome</t>
  </si>
  <si>
    <t>früh einsetzende Alzheimer- Symptome</t>
  </si>
  <si>
    <t>Ursachen von Gedächtnisstörungen</t>
  </si>
  <si>
    <t>verursacht Gedächtnisverlust</t>
  </si>
  <si>
    <t>Speicherprobleme bei Erwachsenen</t>
  </si>
  <si>
    <t>Gedächtnisfähigkeiten</t>
  </si>
  <si>
    <t>Informationen über Demenz</t>
  </si>
  <si>
    <t>Gedächtnisverlust bei Erwachsenen</t>
  </si>
  <si>
    <t>Symptome der Alzheimer- Krankheit</t>
  </si>
  <si>
    <t>LangzeitgedächtnisverlustUrsachen</t>
  </si>
  <si>
    <t>Frühsymptome der Demenz</t>
  </si>
  <si>
    <t>was ist Dimentia</t>
  </si>
  <si>
    <t>alzheimers Unterstützung</t>
  </si>
  <si>
    <t>alzheimers Krankheitsstadien</t>
  </si>
  <si>
    <t>Demenz im Frühstadium Zeichen</t>
  </si>
  <si>
    <t>Test für Alzheimer</t>
  </si>
  <si>
    <t>Gedächtnisverlust mit dem Altern</t>
  </si>
  <si>
    <t>Symptome der Alzheimer</t>
  </si>
  <si>
    <t>Amnesie Symptome</t>
  </si>
  <si>
    <t>alzheimers Lebenserwartung</t>
  </si>
  <si>
    <t>alzheimers frühen Symptome</t>
  </si>
  <si>
    <t>Gedächtnis zu verlieren</t>
  </si>
  <si>
    <t>alzheimer und Demenz</t>
  </si>
  <si>
    <t>Alzheimer -Krankheit Symptome</t>
  </si>
  <si>
    <t>ältere Kurzzeitgedächtnisses</t>
  </si>
  <si>
    <t>Symptome der früh einsetzende Demenz</t>
  </si>
  <si>
    <t>Symptome Gedächtnisverlust</t>
  </si>
  <si>
    <t>Verbesserung des Kurzzeitgedächtnis</t>
  </si>
  <si>
    <t>Leben mit Demenz</t>
  </si>
  <si>
    <t>Symptome der Demenz bei älteren</t>
  </si>
  <si>
    <t>Symptome Demenz</t>
  </si>
  <si>
    <t>Gedächtnisverlust Behandlungen</t>
  </si>
  <si>
    <t>Alzheimer -Diagnose</t>
  </si>
  <si>
    <t>mein Gedächtnis verlieren</t>
  </si>
  <si>
    <t>Symptome der Demenz bei Männern</t>
  </si>
  <si>
    <t>alzheimer Diagnose</t>
  </si>
  <si>
    <t>akuten Gedächtnisverlust</t>
  </si>
  <si>
    <t>Demenz -Hilfe</t>
  </si>
  <si>
    <t>Gedächtnisverlust Alter</t>
  </si>
  <si>
    <t>alsheimers Krankheit</t>
  </si>
  <si>
    <t>Speicherprobleme bei älteren</t>
  </si>
  <si>
    <t>Hilfe bei Speicher</t>
  </si>
  <si>
    <t>alzimers Krankheit</t>
  </si>
  <si>
    <t>Pflege für Demenzkranke</t>
  </si>
  <si>
    <t>schwere Kurzzeitgedächtnisses</t>
  </si>
  <si>
    <t>wie man die Gedächtnisleistung steigern</t>
  </si>
  <si>
    <t>Speicher -Erweiterung ergänzt</t>
  </si>
  <si>
    <t>Demenz Support</t>
  </si>
  <si>
    <t>alzheimer-Patienten</t>
  </si>
  <si>
    <t>altzheimers Krankheit</t>
  </si>
  <si>
    <t>Symptome der Alzheimer -Krankheit</t>
  </si>
  <si>
    <t>alzheimers Behandlungen</t>
  </si>
  <si>
    <t>Speicherfehler</t>
  </si>
  <si>
    <t>frühen Alzheimer -Symptome</t>
  </si>
  <si>
    <t>Gedächtnisverlust und Statine</t>
  </si>
  <si>
    <t>Gedächtnisverlust Statistiken</t>
  </si>
  <si>
    <t>Demenz Ausbildung</t>
  </si>
  <si>
    <t>verschiedene Arten von Speicherverlust</t>
  </si>
  <si>
    <t>Gehirn Gedächtnisverlust</t>
  </si>
  <si>
    <t>Gedächtnisverlust Tests</t>
  </si>
  <si>
    <t>alzheimer Wiki</t>
  </si>
  <si>
    <t>Alzheimer-Krankheit internationalen</t>
  </si>
  <si>
    <t>Zeichen einer frühen Alzheimer</t>
  </si>
  <si>
    <t>Speicherkrankheit</t>
  </si>
  <si>
    <t>Demenz frühe Anzeichen</t>
  </si>
  <si>
    <t>Demenz Informationen</t>
  </si>
  <si>
    <t>Stadien der Alzheimer- Krankheit</t>
  </si>
  <si>
    <t>Diagnose von Alzheimer</t>
  </si>
  <si>
    <t>alzheimer -Forum</t>
  </si>
  <si>
    <t>Demenz frühen Stadium</t>
  </si>
  <si>
    <t>Alzheimer Gesellschaft</t>
  </si>
  <si>
    <t>Speicherverlust</t>
  </si>
  <si>
    <t>alzheimer -Behandlungen</t>
  </si>
  <si>
    <t>frühen Stadien der Alzheimer-</t>
  </si>
  <si>
    <t>Wirkungen von Gedächtnisverlust</t>
  </si>
  <si>
    <t>Gedächtnisverlust Produkte</t>
  </si>
  <si>
    <t>Symptome der frühen Alzheimer-</t>
  </si>
  <si>
    <t>Frühzeichen alzheimers</t>
  </si>
  <si>
    <t>Einsetzen von Demenz</t>
  </si>
  <si>
    <t>Kräuter für Gedächtnisverlust</t>
  </si>
  <si>
    <t>Stadien der Alzheimer</t>
  </si>
  <si>
    <t>Verwirrung Gedächtnisverlust</t>
  </si>
  <si>
    <t>Gedächtnisübung</t>
  </si>
  <si>
    <t>alzheimers betreutes Wohnen</t>
  </si>
  <si>
    <t>Demenz inszeniert Timeline</t>
  </si>
  <si>
    <t>alzheimer Symptom</t>
  </si>
  <si>
    <t>schweren Gedächtnisverlust</t>
  </si>
  <si>
    <t>alzheimers Einrichtungen</t>
  </si>
  <si>
    <t>Demenz Gedächtnisverlust</t>
  </si>
  <si>
    <t>Reverse Gedächtnisverlust</t>
  </si>
  <si>
    <t>Gedächtnisverlust Demenz</t>
  </si>
  <si>
    <t>was sind Anzeichen von Demenz</t>
  </si>
  <si>
    <t>alzheimers Zeichen</t>
  </si>
  <si>
    <t>Speicherprobleme Symptome</t>
  </si>
  <si>
    <t>Zeichen der früh einsetzende Demenz</t>
  </si>
  <si>
    <t>alzheimers Pflegeheime</t>
  </si>
  <si>
    <t>Symptome der Demenz im Frühstadium</t>
  </si>
  <si>
    <t>pflanzliche Heilmittel für Gedächtnisverlust</t>
  </si>
  <si>
    <t>Alzheimer Krankheit</t>
  </si>
  <si>
    <t>Alzheimer -Krankheit Informationen</t>
  </si>
  <si>
    <t>Symptome der frühen Alzheimer</t>
  </si>
  <si>
    <t>Gehirnerschütterung und Gedächtnisverlust</t>
  </si>
  <si>
    <t>Gedächtnisverlust bei Senioren</t>
  </si>
  <si>
    <t>Gedächtnistraining Techniken</t>
  </si>
  <si>
    <t>alziemers Krankheit</t>
  </si>
  <si>
    <t>Demenz im Frühstadium Symptome</t>
  </si>
  <si>
    <t>Anzeichen und Symptome von Alzheimer</t>
  </si>
  <si>
    <t>alzheimer-Gesellschaft</t>
  </si>
  <si>
    <t>frühe Anzeichen Demenz</t>
  </si>
  <si>
    <t>Gedächtnisverlust kurzfristig</t>
  </si>
  <si>
    <t>alzheimer Ursachen</t>
  </si>
  <si>
    <t>Gedächtnisverlust Informationen</t>
  </si>
  <si>
    <t>Fakten über Demenz</t>
  </si>
  <si>
    <t>Stadien der Alzheimer -Krankheit</t>
  </si>
  <si>
    <t>Auswirkungen von Demenz</t>
  </si>
  <si>
    <t>Welche Ursache Gedächtnisverlust</t>
  </si>
  <si>
    <t>wie Gedächtnisverlust wieder</t>
  </si>
  <si>
    <t>in Erinnerung an Verlust</t>
  </si>
  <si>
    <t>beste Vitamin für Gedächtnisverlust</t>
  </si>
  <si>
    <t>Nahrung für Gedächtnisverlust</t>
  </si>
  <si>
    <t>alzheimers Produkte</t>
  </si>
  <si>
    <t>Umgang mit Gedächtnisverlust</t>
  </si>
  <si>
    <t>frühe Anzeichen von Dimentia</t>
  </si>
  <si>
    <t>Demenz Einrichtungen</t>
  </si>
  <si>
    <t>was ist Gedächtnisverlust genannt</t>
  </si>
  <si>
    <t>Gedächtnisverlust und Diabetes</t>
  </si>
  <si>
    <t>alzheimer Informationen</t>
  </si>
  <si>
    <t>Demenz Produkte</t>
  </si>
  <si>
    <t>verlieren Speicher</t>
  </si>
  <si>
    <t>alzheimer Patienten</t>
  </si>
  <si>
    <t>Demenz Alzheimer</t>
  </si>
  <si>
    <t>Demenz frühen Symptome</t>
  </si>
  <si>
    <t>alzheimer Einrichtungen</t>
  </si>
  <si>
    <t>letzten Gedächtnisverlust</t>
  </si>
  <si>
    <t>Anfang alzheimers Zeichen</t>
  </si>
  <si>
    <t>Speicherverlust Ergänzung</t>
  </si>
  <si>
    <t>Gedächtnisverlust Zeichen</t>
  </si>
  <si>
    <t>Demenz symptons</t>
  </si>
  <si>
    <t>Krankheit Gedächtnisverlust</t>
  </si>
  <si>
    <t>Was sind die Symptome der Demenz</t>
  </si>
  <si>
    <t>Kurzzeitgedächtnis verloren</t>
  </si>
  <si>
    <t>Gedächtnisverlust Statine</t>
  </si>
  <si>
    <t>Speicherausfall bei Männern</t>
  </si>
  <si>
    <t>Menopause Gedächtnisprobleme</t>
  </si>
  <si>
    <t>Stufen von Gedächtnisverlust</t>
  </si>
  <si>
    <t>Behandlungen für Gedächtnisverlust</t>
  </si>
  <si>
    <t>Symptomatik der Demenz</t>
  </si>
  <si>
    <t>Anzeichen von Demenz bei älteren</t>
  </si>
  <si>
    <t>alte Menschen Gedächtnisverlust</t>
  </si>
  <si>
    <t>alzheimers Nächstenliebe</t>
  </si>
  <si>
    <t>alzeimers Symptome</t>
  </si>
  <si>
    <t>Alzeimer Krankheit</t>
  </si>
  <si>
    <t>Gedächtnisverlust Vitamin</t>
  </si>
  <si>
    <t>alzheimer -Test online</t>
  </si>
  <si>
    <t>frühes Zeichen der Demenz</t>
  </si>
  <si>
    <t>Anfangsstadium der Demenz</t>
  </si>
  <si>
    <t>Gedächtnisverlust Heilmittel</t>
  </si>
  <si>
    <t>Hilfe für Speicher</t>
  </si>
  <si>
    <t>dass Speicherprobleme</t>
  </si>
  <si>
    <t>was Gedächtnisverlust verursacht</t>
  </si>
  <si>
    <t>alzheimers Symptom</t>
  </si>
  <si>
    <t>Gedächtnisverlust jungen</t>
  </si>
  <si>
    <t>Kurzzeitgedächtnis verlieren</t>
  </si>
  <si>
    <t>Demenz symtoms</t>
  </si>
  <si>
    <t>Heilmittel für Gedächtnisverlust</t>
  </si>
  <si>
    <t>Anzeichen Demenz</t>
  </si>
  <si>
    <t>frühzeitig alzheimers</t>
  </si>
  <si>
    <t>alzheimers frühe Anzeichen</t>
  </si>
  <si>
    <t>Kurzzeitgedächtnisses Schlaganfall</t>
  </si>
  <si>
    <t>Kopfschmerzen und Gedächtnisverlust</t>
  </si>
  <si>
    <t>alzheimer Zeichen</t>
  </si>
  <si>
    <t>Gedächtnisverlust Quiz</t>
  </si>
  <si>
    <t>Verlust des Langzeitgedächtnis</t>
  </si>
  <si>
    <t>memorie Verlust</t>
  </si>
  <si>
    <t>Gedächtnisverlust bei Jugendlichen</t>
  </si>
  <si>
    <t>Symptomen der Demenz</t>
  </si>
  <si>
    <t>alzheimer Krankheiten</t>
  </si>
  <si>
    <t>alzeihmers Krankheit</t>
  </si>
  <si>
    <t>Kurzzeitgedächtnisses Film</t>
  </si>
  <si>
    <t>mittleren Alter Gedächtnisverlust</t>
  </si>
  <si>
    <t>alzheimer Ursache</t>
  </si>
  <si>
    <t>Kurzzeitspeicherproblem</t>
  </si>
  <si>
    <t>Demenz -Symptome frühzeitig</t>
  </si>
  <si>
    <t>alzheimers Warnzeichen</t>
  </si>
  <si>
    <t>über Alzheimer -Krankheit</t>
  </si>
  <si>
    <t>Journal of Alzheimer Krankheit</t>
  </si>
  <si>
    <t>Tests für Gedächtnisverlust</t>
  </si>
  <si>
    <t>unerklärliche Gedächtnisverlust</t>
  </si>
  <si>
    <t>Demenz früh einsetzende</t>
  </si>
  <si>
    <t>Informationen über Alzheimer</t>
  </si>
  <si>
    <t>Symptome für Demenz</t>
  </si>
  <si>
    <t>früh einsetzende Alzheimer- Krankheit</t>
  </si>
  <si>
    <t>Betreutes Wohnen alzheimers</t>
  </si>
  <si>
    <t>Verlust von Konzentration und Gedächtnis</t>
  </si>
  <si>
    <t>alzheimer frühen Symptome</t>
  </si>
  <si>
    <t>Ursache der Alzheimer -Krankheit</t>
  </si>
  <si>
    <t>Alzhiemer Krankheit</t>
  </si>
  <si>
    <t>Gedächtnisverlust Forschung</t>
  </si>
  <si>
    <t>frühen Beginn alzhiemers</t>
  </si>
  <si>
    <t>Ursachen der Alzheimer -Krankheit</t>
  </si>
  <si>
    <t>alzheimer Hilfe</t>
  </si>
  <si>
    <t>ersten Stufen von Demenz</t>
  </si>
  <si>
    <t>memmory Verlust</t>
  </si>
  <si>
    <t>Demenz Symptom</t>
  </si>
  <si>
    <t>frühen Stadium der Demenz</t>
  </si>
  <si>
    <t>Test des Kurzzeitgedächtnisses</t>
  </si>
  <si>
    <t>kann mich nicht erinnern Dinge gut</t>
  </si>
  <si>
    <t>altzheimers Symptome</t>
  </si>
  <si>
    <t>alzheimer Krankheit</t>
  </si>
  <si>
    <t>Gedächtnisverlust Unterstützung</t>
  </si>
  <si>
    <t>memery Verlust</t>
  </si>
  <si>
    <t>Alzheimer-Krankheit Definition</t>
  </si>
  <si>
    <t>alzheimer frühe Anzeichen</t>
  </si>
  <si>
    <t>Symptome der alzeimers</t>
  </si>
  <si>
    <t>Demenz -Test online</t>
  </si>
  <si>
    <t>Kurzzeitgedächtnisses Krankheiten</t>
  </si>
  <si>
    <t>wie Sie Ihr Gedächtnis wieder zu erlangen</t>
  </si>
  <si>
    <t>Frühsymptome Demenz</t>
  </si>
  <si>
    <t>Symptome der altzheimers</t>
  </si>
  <si>
    <t>frühe Anzeichen von Alzheimer- Krankheit</t>
  </si>
  <si>
    <t>kann mich nicht erinnern Namen der Dinge</t>
  </si>
  <si>
    <t>Gedächtnisverlust Ursache</t>
  </si>
  <si>
    <t>Speicher -Rohlinge</t>
  </si>
  <si>
    <t>Prävention der Alzheimer -Krankheit</t>
  </si>
  <si>
    <t>Gedächtnisverlust Lösungen</t>
  </si>
  <si>
    <t>frühen Beginn alzeimers</t>
  </si>
  <si>
    <t>Behandlung alzheimer</t>
  </si>
  <si>
    <t>frühe Anzeichen von alzhimers</t>
  </si>
  <si>
    <t>helfen</t>
  </si>
  <si>
    <t>die Erinnerung an</t>
  </si>
  <si>
    <t>Gedächtnisverlust Verbesserung</t>
  </si>
  <si>
    <t>Demenz vom Alzheimer Typ</t>
  </si>
  <si>
    <t>frühe Anzeichen von altzheimers</t>
  </si>
  <si>
    <t>Speicher beschädigt</t>
  </si>
  <si>
    <t>Gedächtnisverlust und Demenz</t>
  </si>
  <si>
    <t>alzimer Krankheit</t>
  </si>
  <si>
    <t>ersten Symptome der Demenz</t>
  </si>
  <si>
    <t>alzheimer frühen Beginn</t>
  </si>
  <si>
    <t>Gedächtnisverlust langfristig</t>
  </si>
  <si>
    <t>Behandlung Gedächtnisverlust</t>
  </si>
  <si>
    <t>Geschichte der Alzheimer-Krankheit</t>
  </si>
  <si>
    <t>Speicher locker</t>
  </si>
  <si>
    <t>Alzeimer Symptome</t>
  </si>
  <si>
    <t>familiären Alzheimer -Krankheit</t>
  </si>
  <si>
    <t>Definition alzheimer</t>
  </si>
  <si>
    <t>früh einsetzende Alzheimer-Krankheit</t>
  </si>
  <si>
    <t>Demenz früh</t>
  </si>
  <si>
    <t>Verband alzheimer</t>
  </si>
  <si>
    <t>alzheimer Erkennung</t>
  </si>
  <si>
    <t>Diagnose der Alzheimer -Krankheit</t>
  </si>
  <si>
    <t>Gedächtnisverlust kurz</t>
  </si>
  <si>
    <t>alzheimer diagnostizieren</t>
  </si>
  <si>
    <t>Alzheimer -Krankheit Gesellschaft</t>
  </si>
  <si>
    <t>Forum alzheimer</t>
  </si>
  <si>
    <t>verursachen alzheimer</t>
  </si>
  <si>
    <t>unterzeichnen Demenz</t>
  </si>
  <si>
    <t>sintomi</t>
  </si>
  <si>
    <t>demenza</t>
  </si>
  <si>
    <t>demenza di Alzheimer</t>
  </si>
  <si>
    <t>malattia di Alzheimer</t>
  </si>
  <si>
    <t>demenza senile</t>
  </si>
  <si>
    <t>migliorare la memoria</t>
  </si>
  <si>
    <t>demenza vascolare</t>
  </si>
  <si>
    <t>Come migliorare la memoria</t>
  </si>
  <si>
    <t>problemi di memoria</t>
  </si>
  <si>
    <t>alzheimer precoce</t>
  </si>
  <si>
    <t>perdita di memoria</t>
  </si>
  <si>
    <t>demenza alzheimer</t>
  </si>
  <si>
    <t>tecniche di memorizzazione</t>
  </si>
  <si>
    <t>malattia di Parkinson</t>
  </si>
  <si>
    <t>sintomi Alzheimer</t>
  </si>
  <si>
    <t>Alzheimer primi sintomi</t>
  </si>
  <si>
    <t>demenza precoce</t>
  </si>
  <si>
    <t>esercizi di memoria</t>
  </si>
  <si>
    <t>La malattia di alzheimer</t>
  </si>
  <si>
    <t>Test per Alzheimer</t>
  </si>
  <si>
    <t>malati di Alzheimer</t>
  </si>
  <si>
    <t>demenza frontotemporale</t>
  </si>
  <si>
    <t>vitamine per la memoria</t>
  </si>
  <si>
    <t>senilità</t>
  </si>
  <si>
    <t>i primi sintomi di Alzheimer</t>
  </si>
  <si>
    <t>disturbi della memoria</t>
  </si>
  <si>
    <t>Test demenza</t>
  </si>
  <si>
    <t>sintomi di demenza</t>
  </si>
  <si>
    <t>vuoto di memoria</t>
  </si>
  <si>
    <t>primi sintomi di Alzheimer</t>
  </si>
  <si>
    <t>sintomi di demenza senile</t>
  </si>
  <si>
    <t>dimenticanza</t>
  </si>
  <si>
    <t>test di memoria</t>
  </si>
  <si>
    <t>Alzheimer lieve</t>
  </si>
  <si>
    <t>lieve malattia di alzheimer</t>
  </si>
  <si>
    <t>primi Alzheimer</t>
  </si>
  <si>
    <t>perdita di memoria a breve termine</t>
  </si>
  <si>
    <t>perdita di memoria anziani</t>
  </si>
  <si>
    <t>perdita di memoria maggiore</t>
  </si>
  <si>
    <t>cambiamenti di personalità anziani</t>
  </si>
  <si>
    <t>non riesco a ricordare eventi recenti</t>
  </si>
  <si>
    <t>non ricordo le cose</t>
  </si>
  <si>
    <t>t può ricordare eventi recenti</t>
  </si>
  <si>
    <t>cause di perdita di memoria a breve termine</t>
  </si>
  <si>
    <t>improvvise perdite di memoria a breve termine</t>
  </si>
  <si>
    <t>test di perdita di memoria a breve termine</t>
  </si>
  <si>
    <t>fasi di Alzheimer</t>
  </si>
  <si>
    <t>ciò che provoca perdita di memoria</t>
  </si>
  <si>
    <t>I sintomi di perdita di memoria a breve termine</t>
  </si>
  <si>
    <t>cause di perdita di memoria</t>
  </si>
  <si>
    <t>prova di perdita di memoria</t>
  </si>
  <si>
    <t>statine e perdita di memoria</t>
  </si>
  <si>
    <t>trattamento di perdita di memoria</t>
  </si>
  <si>
    <t>la perdita di memoria a lungo termine</t>
  </si>
  <si>
    <t>trattamento alzheimer</t>
  </si>
  <si>
    <t>legata all'età perdita di memoria</t>
  </si>
  <si>
    <t>improvvise perdite di memoria</t>
  </si>
  <si>
    <t>improvvisa perdita di memoria anziani</t>
  </si>
  <si>
    <t>perdita di memoria a breve termine anziani</t>
  </si>
  <si>
    <t>trattamento di perdita di memoria a breve termine</t>
  </si>
  <si>
    <t>perdita di memoria negli anziani</t>
  </si>
  <si>
    <t>tipi di perdita di memoria</t>
  </si>
  <si>
    <t>perdita di memoria a breve</t>
  </si>
  <si>
    <t>sintomi di perdita di memoria</t>
  </si>
  <si>
    <t>stadi di demenza</t>
  </si>
  <si>
    <t>vitamine per la perdita di memoria</t>
  </si>
  <si>
    <t>perdita di memoria statine</t>
  </si>
  <si>
    <t>memoria perduta</t>
  </si>
  <si>
    <t>perdita di memoria a breve termine wiki</t>
  </si>
  <si>
    <t>associazione Alzheimer</t>
  </si>
  <si>
    <t>malattia di alzheimer s</t>
  </si>
  <si>
    <t>perdita di memoria depressione</t>
  </si>
  <si>
    <t>Malattie perdita di memoria</t>
  </si>
  <si>
    <t>trattamento della demenza</t>
  </si>
  <si>
    <t>segni di demenza</t>
  </si>
  <si>
    <t>che cosa è la demenza</t>
  </si>
  <si>
    <t>perdita di vecchio ricordo di età</t>
  </si>
  <si>
    <t>depressione e perdita di memoria</t>
  </si>
  <si>
    <t>associazione alzheimer</t>
  </si>
  <si>
    <t>insorgenza precoce di demenza</t>
  </si>
  <si>
    <t>primi segni di demenza</t>
  </si>
  <si>
    <t>La sindrome aperitivi serali</t>
  </si>
  <si>
    <t>perdita di memoria e depressione</t>
  </si>
  <si>
    <t>stadi della demenza</t>
  </si>
  <si>
    <t>presto alzheimer</t>
  </si>
  <si>
    <t>Supplementi di perdita di memoria</t>
  </si>
  <si>
    <t>Lewy demenza corpo</t>
  </si>
  <si>
    <t>amnesia a breve termine</t>
  </si>
  <si>
    <t>segni di perdita di memoria</t>
  </si>
  <si>
    <t>segni di Alzheimer</t>
  </si>
  <si>
    <t>primi segni di Alzheimer</t>
  </si>
  <si>
    <t>aiutare con la perdita di memoria</t>
  </si>
  <si>
    <t>perdita di memoria statina</t>
  </si>
  <si>
    <t>arrestare la perdita di memoria</t>
  </si>
  <si>
    <t>Altzheimers</t>
  </si>
  <si>
    <t>trattamento per la perdita di memoria</t>
  </si>
  <si>
    <t>sintomi di Alzheimer</t>
  </si>
  <si>
    <t>trattamenti per Alzheimer</t>
  </si>
  <si>
    <t>tipi di demenza</t>
  </si>
  <si>
    <t>ciò che è Alzheimer</t>
  </si>
  <si>
    <t>demenza prognosi</t>
  </si>
  <si>
    <t>come prevenire la perdita di memoria</t>
  </si>
  <si>
    <t>perdita di memoria e l'invecchiamento</t>
  </si>
  <si>
    <t>differenza tra Alzheimer e la demenza</t>
  </si>
  <si>
    <t>lobo demenza frontale</t>
  </si>
  <si>
    <t>cause di demenza</t>
  </si>
  <si>
    <t>causa della perdita di memoria</t>
  </si>
  <si>
    <t>malattia perdita di memoria</t>
  </si>
  <si>
    <t>motivi per la perdita di memoria</t>
  </si>
  <si>
    <t>definizione di demenza</t>
  </si>
  <si>
    <t>stress e perdita di memoria</t>
  </si>
  <si>
    <t>di Parkinson</t>
  </si>
  <si>
    <t>perdita di memoria e la menopausa</t>
  </si>
  <si>
    <t>aiutare per la perdita di memoria</t>
  </si>
  <si>
    <t>trattamento per la demenza</t>
  </si>
  <si>
    <t>i sintomi della malattia di Alzheimer</t>
  </si>
  <si>
    <t>test di Alzheimer</t>
  </si>
  <si>
    <t>perdita di memoria aiuto</t>
  </si>
  <si>
    <t>invecchiamento perdita di memoria</t>
  </si>
  <si>
    <t>come migliorare la perdita di memoria</t>
  </si>
  <si>
    <t>invecchiamento e la perdita di memoria</t>
  </si>
  <si>
    <t>demenza con corpi di Lewy</t>
  </si>
  <si>
    <t>vitamina per perdita di memoria</t>
  </si>
  <si>
    <t>perdita di memoria dimenticanza</t>
  </si>
  <si>
    <t>prevenire la perdita di memoria</t>
  </si>
  <si>
    <t>vitamine perdita di memoria</t>
  </si>
  <si>
    <t>trattamento di Alzheimer</t>
  </si>
  <si>
    <t>rimedi naturali per la perdita di memoria</t>
  </si>
  <si>
    <t>che cosa è la malattia di Alzheimer</t>
  </si>
  <si>
    <t>Qual è la perdita di memoria</t>
  </si>
  <si>
    <t>possibile perdita di memoria causa la depressione</t>
  </si>
  <si>
    <t>perdita di memoria con l'età</t>
  </si>
  <si>
    <t>integratori per la perdita di memoria</t>
  </si>
  <si>
    <t>memoria perdere</t>
  </si>
  <si>
    <t>fasi di Lewy demenza corpo</t>
  </si>
  <si>
    <t>Demencia</t>
  </si>
  <si>
    <t>problemi di memoria a breve termine</t>
  </si>
  <si>
    <t>prevenzione della perdita di memoria</t>
  </si>
  <si>
    <t>ricerca di Alzheimer</t>
  </si>
  <si>
    <t>perdita di memoria vecchiaia</t>
  </si>
  <si>
    <t>sintomi di demenza precoce insorgenza</t>
  </si>
  <si>
    <t>Alzheimer ad esordio precoce</t>
  </si>
  <si>
    <t>ciò è alzheimer</t>
  </si>
  <si>
    <t>sintomi di Alzheimer s</t>
  </si>
  <si>
    <t>ciò che può causare la perdita di memoria</t>
  </si>
  <si>
    <t>miglioramento della memoria</t>
  </si>
  <si>
    <t>fasi di demenza vascolare</t>
  </si>
  <si>
    <t>sintomi di demenza stadi</t>
  </si>
  <si>
    <t>perdita di memoria ed età</t>
  </si>
  <si>
    <t>vecchia malattia timer</t>
  </si>
  <si>
    <t>Disturbi perdita di memoria</t>
  </si>
  <si>
    <t>Giochi di memoria per adulti</t>
  </si>
  <si>
    <t>associazione alzheimer s</t>
  </si>
  <si>
    <t>la ricerca alzheimer</t>
  </si>
  <si>
    <t>segni e sintomi di demenza</t>
  </si>
  <si>
    <t>help memoria</t>
  </si>
  <si>
    <t>malattia alzhiemers</t>
  </si>
  <si>
    <t>gruppi di sostegno demenza</t>
  </si>
  <si>
    <t>formazione della memoria</t>
  </si>
  <si>
    <t>memoria giochi di miglioramento</t>
  </si>
  <si>
    <t>informazioni Alzheimer</t>
  </si>
  <si>
    <t>non statine causano perdita di memoria</t>
  </si>
  <si>
    <t>esercizi di cervello</t>
  </si>
  <si>
    <t>prova per la perdita di memoria</t>
  </si>
  <si>
    <t>Test per la demenza</t>
  </si>
  <si>
    <t>malattia altimers</t>
  </si>
  <si>
    <t>primi segni di alzheimer s</t>
  </si>
  <si>
    <t>primi stadi di demenza</t>
  </si>
  <si>
    <t>sintomi precoci Alzheimer</t>
  </si>
  <si>
    <t>giochi di memoria libera</t>
  </si>
  <si>
    <t>diagnosi di demenza</t>
  </si>
  <si>
    <t>è la demenza ereditaria</t>
  </si>
  <si>
    <t>stadi della malattia di Alzheimer</t>
  </si>
  <si>
    <t>supplementi di memoria</t>
  </si>
  <si>
    <t>Segni e sintomi di demenza</t>
  </si>
  <si>
    <t>Alzheimer la demenza</t>
  </si>
  <si>
    <t>cambiamenti di comportamento anziani</t>
  </si>
  <si>
    <t>vitamine memoria</t>
  </si>
  <si>
    <t>che cosa è la memoria a breve termine</t>
  </si>
  <si>
    <t>migliorare giochi di memoria</t>
  </si>
  <si>
    <t>malattia alzhimers</t>
  </si>
  <si>
    <t>perdita di memoria sequestro</t>
  </si>
  <si>
    <t>cosa è la memoria</t>
  </si>
  <si>
    <t>fatti demenza</t>
  </si>
  <si>
    <t>malattia di demenza</t>
  </si>
  <si>
    <t>ciò che provoca Alzheimer</t>
  </si>
  <si>
    <t>demenza beneficenza</t>
  </si>
  <si>
    <t>primi sintomi di Alzheimer s</t>
  </si>
  <si>
    <t>attività per i pazienti affetti da demenza</t>
  </si>
  <si>
    <t>giochi per aiutare la memoria</t>
  </si>
  <si>
    <t>cervello la memoria</t>
  </si>
  <si>
    <t>migliorare la perdita di memoria</t>
  </si>
  <si>
    <t>10 segni di Alzheimer</t>
  </si>
  <si>
    <t>alimenti di memoria</t>
  </si>
  <si>
    <t>test di alzheimer</t>
  </si>
  <si>
    <t>perdita di memoria normale</t>
  </si>
  <si>
    <t>formazione della memoria di lavoro</t>
  </si>
  <si>
    <t>malattia alzeimers</t>
  </si>
  <si>
    <t>che cosa è la malattia di alzheimer</t>
  </si>
  <si>
    <t>cause di Alzheimer</t>
  </si>
  <si>
    <t>perdita di cause di memoria</t>
  </si>
  <si>
    <t>cause di improvvise perdite di memoria</t>
  </si>
  <si>
    <t>depressione perdita di memoria</t>
  </si>
  <si>
    <t>Demencia senil</t>
  </si>
  <si>
    <t>malattie della memoria</t>
  </si>
  <si>
    <t>perdita di età e la memoria</t>
  </si>
  <si>
    <t>si occupano di demenza</t>
  </si>
  <si>
    <t>ricerca sulle malattie alzheimer</t>
  </si>
  <si>
    <t>Alzheimer cervello</t>
  </si>
  <si>
    <t>segni di demenza precoce</t>
  </si>
  <si>
    <t>ciò che provoca la demenza</t>
  </si>
  <si>
    <t>convulsioni e perdita di memoria</t>
  </si>
  <si>
    <t>suggerimenti di memoria</t>
  </si>
  <si>
    <t>malattia alheimers</t>
  </si>
  <si>
    <t>Alzheimer fondazione</t>
  </si>
  <si>
    <t>esaltatori di memoria</t>
  </si>
  <si>
    <t>come aiutare la perdita di memoria</t>
  </si>
  <si>
    <t>sintomi di amnesia</t>
  </si>
  <si>
    <t>segni di demenza nelle donne</t>
  </si>
  <si>
    <t>stadi di demenza senile</t>
  </si>
  <si>
    <t>perdita di memoria nelle donne</t>
  </si>
  <si>
    <t>trattamento per il morbo di Alzheimer</t>
  </si>
  <si>
    <t>primi segni di perdita di memoria</t>
  </si>
  <si>
    <t>alzheimer definizione</t>
  </si>
  <si>
    <t>perdita di memoria ansia</t>
  </si>
  <si>
    <t>disturbo della memoria</t>
  </si>
  <si>
    <t>potenziamento del cervello</t>
  </si>
  <si>
    <t>sto perdendo la mia memoria</t>
  </si>
  <si>
    <t>prevenire la demenza</t>
  </si>
  <si>
    <t>perdita di memoria confusione</t>
  </si>
  <si>
    <t>t può ricordare le parole per le cose</t>
  </si>
  <si>
    <t>memoria cognitiva</t>
  </si>
  <si>
    <t>come prevenire la demenza</t>
  </si>
  <si>
    <t>demenza temporale</t>
  </si>
  <si>
    <t>primi sintomi di alzheimer s</t>
  </si>
  <si>
    <t>Alzheimer aiuto</t>
  </si>
  <si>
    <t>cause di amnesia</t>
  </si>
  <si>
    <t>gruppi di sostegno Alzheimer</t>
  </si>
  <si>
    <t>perdita diabete e la memoria</t>
  </si>
  <si>
    <t>Alzheimer fatti</t>
  </si>
  <si>
    <t>Alzheimer informazioni</t>
  </si>
  <si>
    <t>trattamenti per la demenza</t>
  </si>
  <si>
    <t>ricerca sulla demenza</t>
  </si>
  <si>
    <t>buona memoria</t>
  </si>
  <si>
    <t>improvvisa perdita di memoria</t>
  </si>
  <si>
    <t>cause amnesia</t>
  </si>
  <si>
    <t>esercizi di memoria a breve termine</t>
  </si>
  <si>
    <t>primi segni di demenza e sintomi</t>
  </si>
  <si>
    <t>perdita di memoria età</t>
  </si>
  <si>
    <t>perdita di memoria cognitiva</t>
  </si>
  <si>
    <t>precoce insorgenza dei sintomi di Alzheimer</t>
  </si>
  <si>
    <t>cause dei problemi di memoria</t>
  </si>
  <si>
    <t>provoca perdita di memoria</t>
  </si>
  <si>
    <t>problemi di memoria negli adulti</t>
  </si>
  <si>
    <t>capacità di memoria</t>
  </si>
  <si>
    <t>informazioni sulla demenza</t>
  </si>
  <si>
    <t>perdita di memoria in adulti</t>
  </si>
  <si>
    <t>sintomi della malattia di Alzheimer</t>
  </si>
  <si>
    <t>cause di perdita di memoria a lungo termine</t>
  </si>
  <si>
    <t>primi sintomi di demenza</t>
  </si>
  <si>
    <t>ciò che è Dimentia</t>
  </si>
  <si>
    <t>supporto Alzheimer</t>
  </si>
  <si>
    <t>fasi di malattia di Alzheimer</t>
  </si>
  <si>
    <t>attività per persone affette da demenza</t>
  </si>
  <si>
    <t>perdita di memoria con l'invecchiamento</t>
  </si>
  <si>
    <t>sintomi di alzheimer</t>
  </si>
  <si>
    <t>l'aspettativa di vita Alzheimer</t>
  </si>
  <si>
    <t>alzheimer e la demenza</t>
  </si>
  <si>
    <t>sintomi di demenza precoce</t>
  </si>
  <si>
    <t>perdita di memoria sintomi</t>
  </si>
  <si>
    <t>migliorare la memoria a breve termine</t>
  </si>
  <si>
    <t>vive con la demenza</t>
  </si>
  <si>
    <t>sintomi della demenza nei pazienti anziani</t>
  </si>
  <si>
    <t>trattamenti di perdita di memoria</t>
  </si>
  <si>
    <t>Alzheimer diagnosi</t>
  </si>
  <si>
    <t>perdere la memoria</t>
  </si>
  <si>
    <t>sintomi di demenza negli uomini</t>
  </si>
  <si>
    <t>alzheimer diagnosi</t>
  </si>
  <si>
    <t>perdita di memoria acuta</t>
  </si>
  <si>
    <t>demenza aiuto</t>
  </si>
  <si>
    <t>età perdita di memoria</t>
  </si>
  <si>
    <t>malattia alsheimers</t>
  </si>
  <si>
    <t>problemi di memoria in anziani</t>
  </si>
  <si>
    <t>aiutare con la memoria</t>
  </si>
  <si>
    <t>malattia alzimers</t>
  </si>
  <si>
    <t>cura per i pazienti affetti da demenza</t>
  </si>
  <si>
    <t>grave perdita di memoria a breve termine</t>
  </si>
  <si>
    <t>integratori valorizzazione della memoria</t>
  </si>
  <si>
    <t>supporto demenza</t>
  </si>
  <si>
    <t>malattia Altzheimers</t>
  </si>
  <si>
    <t>trattamenti di Alzheimer</t>
  </si>
  <si>
    <t>errore di memoria</t>
  </si>
  <si>
    <t>sintomas Alzheimer</t>
  </si>
  <si>
    <t>perdita di memoria e statine</t>
  </si>
  <si>
    <t>statistiche di perdita di memoria</t>
  </si>
  <si>
    <t>formazione demenza</t>
  </si>
  <si>
    <t>diversi tipi di perdita di memoria</t>
  </si>
  <si>
    <t>perdita di memoria del cervello</t>
  </si>
  <si>
    <t>test perdita di memoria</t>
  </si>
  <si>
    <t>alzheimer malattia internazionale</t>
  </si>
  <si>
    <t>segni di precoce Alzheimer</t>
  </si>
  <si>
    <t>malattia di memoria</t>
  </si>
  <si>
    <t>prove di perdita di memoria</t>
  </si>
  <si>
    <t>informazioni demenza</t>
  </si>
  <si>
    <t>fasi della malattia di Alzheimer</t>
  </si>
  <si>
    <t>la diagnosi di Alzheimer</t>
  </si>
  <si>
    <t>fase precoce di demenza</t>
  </si>
  <si>
    <t>Alzheimer società</t>
  </si>
  <si>
    <t>prime fasi del morbo di Alzheimer</t>
  </si>
  <si>
    <t>effetti della perdita di memoria</t>
  </si>
  <si>
    <t>prodotti di perdita di memoria</t>
  </si>
  <si>
    <t>sintomi di precoce alzheimer s</t>
  </si>
  <si>
    <t>insorgenza della demenza</t>
  </si>
  <si>
    <t>erbe per la perdita di memoria</t>
  </si>
  <si>
    <t>fasi di alzheimer</t>
  </si>
  <si>
    <t>esercizio di memoria</t>
  </si>
  <si>
    <t>Alzheimer Assisted Living</t>
  </si>
  <si>
    <t>demenza fasi della timeline</t>
  </si>
  <si>
    <t>alzheimer sintomo</t>
  </si>
  <si>
    <t>grave perdita di memoria</t>
  </si>
  <si>
    <t>strutture Alzheimer</t>
  </si>
  <si>
    <t>perdita di memoria demenza</t>
  </si>
  <si>
    <t>perdita di memoria inversa</t>
  </si>
  <si>
    <t>quali sono i segni di demenza</t>
  </si>
  <si>
    <t>Alzheimer segni</t>
  </si>
  <si>
    <t>problemi di memoria sintomi</t>
  </si>
  <si>
    <t>Alzheimer case di cura</t>
  </si>
  <si>
    <t>rimedi a base di erbe per la perdita di memoria</t>
  </si>
  <si>
    <t>Alzheimer malattia</t>
  </si>
  <si>
    <t>Informazioni malattia di Alzheimer</t>
  </si>
  <si>
    <t>I sintomi dei primi Alzheimer</t>
  </si>
  <si>
    <t>esordio precoce alzheimer</t>
  </si>
  <si>
    <t>commozione cerebrale e perdita di memoria</t>
  </si>
  <si>
    <t>tecniche di allenamento della memoria</t>
  </si>
  <si>
    <t>malattia alziemers</t>
  </si>
  <si>
    <t>segni e sintomi di Alzheimer</t>
  </si>
  <si>
    <t>società alzheimer</t>
  </si>
  <si>
    <t>Informazioni perdita di memoria</t>
  </si>
  <si>
    <t>fatti circa la demenza</t>
  </si>
  <si>
    <t>effetti della demenza</t>
  </si>
  <si>
    <t>ciò che causa perdita di memoria</t>
  </si>
  <si>
    <t>come recuperare la perdita di memoria</t>
  </si>
  <si>
    <t>in memoria di perdita</t>
  </si>
  <si>
    <t>miglior vitamina per perdita di memoria</t>
  </si>
  <si>
    <t>cibo per la perdita di memoria</t>
  </si>
  <si>
    <t>prodotti Alzheimer</t>
  </si>
  <si>
    <t>far fronte alla perdita di memoria</t>
  </si>
  <si>
    <t>primi segni di Dimentia</t>
  </si>
  <si>
    <t>strutture demenza</t>
  </si>
  <si>
    <t>che cosa è la perdita di memoria chiamata</t>
  </si>
  <si>
    <t>perdita di memoria e diabete</t>
  </si>
  <si>
    <t>informazioni alzheimer</t>
  </si>
  <si>
    <t>prodotti demenza</t>
  </si>
  <si>
    <t>perdita di memoria nelle persone anziane</t>
  </si>
  <si>
    <t>alzheimer paziente</t>
  </si>
  <si>
    <t>demenza primi sintomi</t>
  </si>
  <si>
    <t>si tratta di perdita di memoria</t>
  </si>
  <si>
    <t>perdita di memoria recente</t>
  </si>
  <si>
    <t>segni premonitori di Alzheimer</t>
  </si>
  <si>
    <t>supplemento di perdita di memoria</t>
  </si>
  <si>
    <t>symptons demenza</t>
  </si>
  <si>
    <t>trattamento della malattia alzheimer</t>
  </si>
  <si>
    <t>perdita di memoria malattia</t>
  </si>
  <si>
    <t>quali sono i sintomi della demenza</t>
  </si>
  <si>
    <t>primi segni di alzheimer</t>
  </si>
  <si>
    <t>memoria a breve termine perduto</t>
  </si>
  <si>
    <t>segni di alzheimer</t>
  </si>
  <si>
    <t>statine perdita di memoria</t>
  </si>
  <si>
    <t>perdita di memoria negli uomini</t>
  </si>
  <si>
    <t>problemi di memoria menopausa</t>
  </si>
  <si>
    <t>fasi di perdita di memoria</t>
  </si>
  <si>
    <t>trattamenti per la perdita di memoria</t>
  </si>
  <si>
    <t>symtoms di demenza</t>
  </si>
  <si>
    <t>cure naturali per la perdita di memoria</t>
  </si>
  <si>
    <t>segni di demenza negli anziani</t>
  </si>
  <si>
    <t>Alzheimer beneficenza</t>
  </si>
  <si>
    <t>Alzheimer diease</t>
  </si>
  <si>
    <t>alzeimers sintomi</t>
  </si>
  <si>
    <t>malattia Alzeimer</t>
  </si>
  <si>
    <t>perdita di memoria vitamina</t>
  </si>
  <si>
    <t>segno precoce di demenza</t>
  </si>
  <si>
    <t>inizio stadi della demenza</t>
  </si>
  <si>
    <t>rimedi di perdita di memoria</t>
  </si>
  <si>
    <t>di aiuto per la memoria</t>
  </si>
  <si>
    <t>ciò che provoca problemi di memoria</t>
  </si>
  <si>
    <t>Alzheimer sintomo</t>
  </si>
  <si>
    <t>perdita di memoria giovane</t>
  </si>
  <si>
    <t>memoria a breve termine perdere</t>
  </si>
  <si>
    <t>rimedi per la perdita di memoria</t>
  </si>
  <si>
    <t>Alzheimer in fase iniziale</t>
  </si>
  <si>
    <t>Alzheimer primi segni</t>
  </si>
  <si>
    <t>Corsa perdita di memoria a breve termine</t>
  </si>
  <si>
    <t>mal di testa e perdita di memoria</t>
  </si>
  <si>
    <t>segni Alzheimer</t>
  </si>
  <si>
    <t>perdita di memoria quiz</t>
  </si>
  <si>
    <t>perdita di memoria a lungo termine</t>
  </si>
  <si>
    <t>perdita di memorie</t>
  </si>
  <si>
    <t>perdita di memoria nei giovani</t>
  </si>
  <si>
    <t>symptons di demenza</t>
  </si>
  <si>
    <t>malattie Alzheimer</t>
  </si>
  <si>
    <t>malattia alzeihmers</t>
  </si>
  <si>
    <t>memoria a breve termine movie perdita</t>
  </si>
  <si>
    <t>perdita di memoria di mezza età</t>
  </si>
  <si>
    <t>alzheimer causa</t>
  </si>
  <si>
    <t>problema di memoria a breve termine</t>
  </si>
  <si>
    <t>I sintomi fase precoce di demenza</t>
  </si>
  <si>
    <t>segni premonitori Alzheimer</t>
  </si>
  <si>
    <t>su malattia di Alzheimer</t>
  </si>
  <si>
    <t>diario della malattia di Alzheimer</t>
  </si>
  <si>
    <t>test di perdita di memoria</t>
  </si>
  <si>
    <t>perdita di memoria inspiegabile</t>
  </si>
  <si>
    <t>informazioni su Alzheimer</t>
  </si>
  <si>
    <t>malattia di Alzheimer ad esordio precoce</t>
  </si>
  <si>
    <t>Alzheimer assisted living</t>
  </si>
  <si>
    <t>perdita di concentrazione e memoria</t>
  </si>
  <si>
    <t>causa della malattia di alzheimer</t>
  </si>
  <si>
    <t>malattia Alzhiemer</t>
  </si>
  <si>
    <t>ricerca di perdita di memoria</t>
  </si>
  <si>
    <t>perdita di memoria in età avanzata</t>
  </si>
  <si>
    <t>alzhiemers esordio precoce</t>
  </si>
  <si>
    <t>cause della malattia di Alzheimer</t>
  </si>
  <si>
    <t>alzheimer aiuto</t>
  </si>
  <si>
    <t>perdita memmory</t>
  </si>
  <si>
    <t>demenza sintomo</t>
  </si>
  <si>
    <t>fase iniziale della demenza</t>
  </si>
  <si>
    <t>test di memoria a breve termine</t>
  </si>
  <si>
    <t>Non ricorda bene le cose</t>
  </si>
  <si>
    <t>sintomi Altzheimers</t>
  </si>
  <si>
    <t>alzheimer malattia</t>
  </si>
  <si>
    <t>Supporto perdita di memoria</t>
  </si>
  <si>
    <t>perdita memery</t>
  </si>
  <si>
    <t>definizione di malattia di Alzheimer</t>
  </si>
  <si>
    <t>sintomi di alzeimers</t>
  </si>
  <si>
    <t>test di demenza in linea</t>
  </si>
  <si>
    <t>Malattie perdita di memoria a breve termine</t>
  </si>
  <si>
    <t>come recuperare la memoria</t>
  </si>
  <si>
    <t>i primi sintomi di demenza</t>
  </si>
  <si>
    <t>sintomi di Altzheimers</t>
  </si>
  <si>
    <t>segni precoci di malattia di Alzheimer</t>
  </si>
  <si>
    <t>symptons Alzheimer</t>
  </si>
  <si>
    <t>t può ricordare i nomi delle cose</t>
  </si>
  <si>
    <t>perdita di memoria causa</t>
  </si>
  <si>
    <t>Sintomi da Alzheimer</t>
  </si>
  <si>
    <t>spazi vuoti di memoria</t>
  </si>
  <si>
    <t>prevenzione della malattia di Alzheimer</t>
  </si>
  <si>
    <t>soluzioni di perdita di memoria</t>
  </si>
  <si>
    <t>alzeimers esordio precoce</t>
  </si>
  <si>
    <t>primi segni di alzhimers</t>
  </si>
  <si>
    <t>a meno di ricordare</t>
  </si>
  <si>
    <t>miglioramento perdita di memoria</t>
  </si>
  <si>
    <t>vecchiaia e la perdita di memoria</t>
  </si>
  <si>
    <t>alzheimer tipo di demenza</t>
  </si>
  <si>
    <t>primi segni di Altzheimers</t>
  </si>
  <si>
    <t>danneggiamento della memoria</t>
  </si>
  <si>
    <t>perdita di memoria e demenza</t>
  </si>
  <si>
    <t>malattia alzimer</t>
  </si>
  <si>
    <t>Wikipedia alzheimer</t>
  </si>
  <si>
    <t>perdita di memoria trattamento</t>
  </si>
  <si>
    <t>storia di malattia di Alzheimer</t>
  </si>
  <si>
    <t>mite alzheimer</t>
  </si>
  <si>
    <t>perdita di memoria di</t>
  </si>
  <si>
    <t>memoria sciolto</t>
  </si>
  <si>
    <t>sintomi Alzeimer</t>
  </si>
  <si>
    <t>famigliare malattia di alzheimer</t>
  </si>
  <si>
    <t>ha perso la memoria a breve termine</t>
  </si>
  <si>
    <t>definizione di alzheimer</t>
  </si>
  <si>
    <t>insorgenza precoce della malattia di Alzheimer</t>
  </si>
  <si>
    <t>rilevamento di alzheimer</t>
  </si>
  <si>
    <t>diagnosi della malattia di Alzheimer</t>
  </si>
  <si>
    <t>Alzheimer Demens</t>
  </si>
  <si>
    <t>società malattia di Alzheimer</t>
  </si>
  <si>
    <t>causare alzheimer</t>
  </si>
  <si>
    <t>Sintomi da alzheimer</t>
  </si>
  <si>
    <t>segno di demenza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</si>
</sst>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164" formatCode="0.0%"/>
    <numFmt numFmtId="165" formatCode="&quot;$&quot;#,##0.00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name val="Arial"/>
      <family val="2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u/>
      <sz val="14"/>
      <color rgb="FF000000"/>
      <name val="Calibri"/>
      <family val="2"/>
    </font>
    <font>
      <b/>
      <i/>
      <sz val="12"/>
      <color rgb="FFFFFFFF"/>
      <name val="Arial"/>
      <family val="2"/>
    </font>
    <font>
      <b/>
      <sz val="12"/>
      <color rgb="FF000000"/>
      <name val="Calibri"/>
      <family val="2"/>
    </font>
    <font>
      <sz val="12"/>
      <color rgb="FFC4BD97"/>
      <name val="Calibri"/>
      <family val="2"/>
    </font>
    <font>
      <b/>
      <sz val="12"/>
      <color rgb="FFC4BD97"/>
      <name val="Calibri"/>
      <family val="2"/>
    </font>
    <font>
      <b/>
      <sz val="12"/>
      <color rgb="FFC4BD97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CCFF"/>
        <bgColor rgb="FF000000"/>
      </patternFill>
    </fill>
    <fill>
      <patternFill patternType="solid">
        <fgColor rgb="FF0000FF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6">
    <border>
      <left/>
      <right/>
      <top/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44">
    <xf numFmtId="0" fontId="0" fillId="0" borderId="0"/>
    <xf numFmtId="0" fontId="2" fillId="0" borderId="0"/>
    <xf numFmtId="0" fontId="1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13" applyNumberFormat="0" applyFill="0" applyAlignment="0" applyProtection="0"/>
    <xf numFmtId="0" fontId="19" fillId="0" borderId="14" applyNumberFormat="0" applyFill="0" applyAlignment="0" applyProtection="0"/>
    <xf numFmtId="0" fontId="20" fillId="0" borderId="15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0" applyNumberFormat="0" applyBorder="0" applyAlignment="0" applyProtection="0"/>
    <xf numFmtId="0" fontId="22" fillId="8" borderId="0" applyNumberFormat="0" applyBorder="0" applyAlignment="0" applyProtection="0"/>
    <xf numFmtId="0" fontId="23" fillId="9" borderId="0" applyNumberFormat="0" applyBorder="0" applyAlignment="0" applyProtection="0"/>
    <xf numFmtId="0" fontId="24" fillId="10" borderId="16" applyNumberFormat="0" applyAlignment="0" applyProtection="0"/>
    <xf numFmtId="0" fontId="25" fillId="11" borderId="17" applyNumberFormat="0" applyAlignment="0" applyProtection="0"/>
    <xf numFmtId="0" fontId="26" fillId="11" borderId="16" applyNumberFormat="0" applyAlignment="0" applyProtection="0"/>
    <xf numFmtId="0" fontId="27" fillId="0" borderId="18" applyNumberFormat="0" applyFill="0" applyAlignment="0" applyProtection="0"/>
    <xf numFmtId="0" fontId="28" fillId="12" borderId="19" applyNumberFormat="0" applyAlignment="0" applyProtection="0"/>
    <xf numFmtId="0" fontId="29" fillId="0" borderId="0" applyNumberFormat="0" applyFill="0" applyBorder="0" applyAlignment="0" applyProtection="0"/>
    <xf numFmtId="0" fontId="2" fillId="13" borderId="20" applyNumberFormat="0" applyFont="0" applyAlignment="0" applyProtection="0"/>
    <xf numFmtId="0" fontId="30" fillId="0" borderId="0" applyNumberFormat="0" applyFill="0" applyBorder="0" applyAlignment="0" applyProtection="0"/>
    <xf numFmtId="0" fontId="1" fillId="0" borderId="21" applyNumberFormat="0" applyFill="0" applyAlignment="0" applyProtection="0"/>
    <xf numFmtId="0" fontId="31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31" fillId="37" borderId="0" applyNumberFormat="0" applyBorder="0" applyAlignment="0" applyProtection="0"/>
  </cellStyleXfs>
  <cellXfs count="99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0" fillId="2" borderId="0" xfId="0" applyFill="1"/>
    <xf numFmtId="3" fontId="0" fillId="2" borderId="0" xfId="0" applyNumberFormat="1" applyFill="1"/>
    <xf numFmtId="8" fontId="0" fillId="2" borderId="0" xfId="0" applyNumberFormat="1" applyFill="1"/>
    <xf numFmtId="0" fontId="1" fillId="2" borderId="0" xfId="0" applyFont="1" applyFill="1"/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8" fontId="1" fillId="2" borderId="0" xfId="0" applyNumberFormat="1" applyFont="1" applyFill="1"/>
    <xf numFmtId="0" fontId="6" fillId="0" borderId="0" xfId="0" applyFont="1" applyFill="1" applyBorder="1"/>
    <xf numFmtId="0" fontId="7" fillId="0" borderId="0" xfId="0" applyFont="1" applyFill="1" applyBorder="1" applyAlignment="1">
      <alignment vertical="center"/>
    </xf>
    <xf numFmtId="3" fontId="4" fillId="0" borderId="4" xfId="0" applyNumberFormat="1" applyFont="1" applyFill="1" applyBorder="1" applyAlignment="1">
      <alignment horizontal="center"/>
    </xf>
    <xf numFmtId="9" fontId="4" fillId="0" borderId="4" xfId="0" applyNumberFormat="1" applyFont="1" applyFill="1" applyBorder="1" applyAlignment="1">
      <alignment horizontal="center"/>
    </xf>
    <xf numFmtId="164" fontId="4" fillId="0" borderId="4" xfId="0" applyNumberFormat="1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/>
    </xf>
    <xf numFmtId="3" fontId="3" fillId="3" borderId="1" xfId="1" applyNumberFormat="1" applyFont="1" applyFill="1" applyBorder="1" applyAlignment="1">
      <alignment horizontal="center" textRotation="90" wrapText="1"/>
    </xf>
    <xf numFmtId="9" fontId="8" fillId="4" borderId="2" xfId="1" applyNumberFormat="1" applyFont="1" applyFill="1" applyBorder="1" applyAlignment="1" applyProtection="1">
      <alignment horizontal="center" textRotation="90" wrapText="1"/>
    </xf>
    <xf numFmtId="3" fontId="3" fillId="3" borderId="2" xfId="1" applyNumberFormat="1" applyFont="1" applyFill="1" applyBorder="1" applyAlignment="1">
      <alignment horizontal="center" textRotation="90" wrapText="1"/>
    </xf>
    <xf numFmtId="3" fontId="3" fillId="3" borderId="3" xfId="1" applyNumberFormat="1" applyFont="1" applyFill="1" applyBorder="1" applyAlignment="1">
      <alignment horizontal="center" textRotation="90" wrapText="1"/>
    </xf>
    <xf numFmtId="3" fontId="4" fillId="0" borderId="4" xfId="0" applyNumberFormat="1" applyFont="1" applyFill="1" applyBorder="1" applyAlignment="1">
      <alignment horizontal="center" vertical="center"/>
    </xf>
    <xf numFmtId="0" fontId="10" fillId="0" borderId="0" xfId="0" applyFont="1" applyFill="1" applyBorder="1"/>
    <xf numFmtId="9" fontId="12" fillId="0" borderId="4" xfId="0" applyNumberFormat="1" applyFont="1" applyFill="1" applyBorder="1" applyAlignment="1">
      <alignment horizontal="center"/>
    </xf>
    <xf numFmtId="3" fontId="12" fillId="0" borderId="4" xfId="0" applyNumberFormat="1" applyFont="1" applyFill="1" applyBorder="1" applyAlignment="1">
      <alignment horizontal="center"/>
    </xf>
    <xf numFmtId="164" fontId="12" fillId="0" borderId="4" xfId="0" applyNumberFormat="1" applyFont="1" applyFill="1" applyBorder="1" applyAlignment="1">
      <alignment horizontal="center"/>
    </xf>
    <xf numFmtId="1" fontId="12" fillId="0" borderId="4" xfId="0" applyNumberFormat="1" applyFont="1" applyFill="1" applyBorder="1" applyAlignment="1">
      <alignment horizontal="center"/>
    </xf>
    <xf numFmtId="1" fontId="5" fillId="0" borderId="0" xfId="0" applyNumberFormat="1" applyFont="1"/>
    <xf numFmtId="0" fontId="14" fillId="0" borderId="0" xfId="0" applyFont="1"/>
    <xf numFmtId="0" fontId="1" fillId="2" borderId="0" xfId="0" applyFont="1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3" fontId="0" fillId="2" borderId="0" xfId="0" applyNumberFormat="1" applyFill="1" applyBorder="1"/>
    <xf numFmtId="3" fontId="0" fillId="2" borderId="0" xfId="0" applyNumberFormat="1" applyFill="1" applyBorder="1" applyAlignment="1">
      <alignment horizontal="center"/>
    </xf>
    <xf numFmtId="10" fontId="0" fillId="2" borderId="0" xfId="0" applyNumberFormat="1" applyFill="1" applyBorder="1" applyAlignment="1">
      <alignment horizontal="center"/>
    </xf>
    <xf numFmtId="8" fontId="0" fillId="2" borderId="0" xfId="0" applyNumberFormat="1" applyFill="1" applyBorder="1"/>
    <xf numFmtId="10" fontId="0" fillId="2" borderId="0" xfId="0" applyNumberFormat="1" applyFill="1" applyBorder="1"/>
    <xf numFmtId="0" fontId="1" fillId="2" borderId="0" xfId="0" applyFont="1" applyFill="1" applyBorder="1" applyAlignment="1">
      <alignment horizontal="left"/>
    </xf>
    <xf numFmtId="3" fontId="1" fillId="2" borderId="0" xfId="0" applyNumberFormat="1" applyFont="1" applyFill="1" applyBorder="1"/>
    <xf numFmtId="3" fontId="1" fillId="2" borderId="0" xfId="0" applyNumberFormat="1" applyFont="1" applyFill="1" applyBorder="1" applyAlignment="1">
      <alignment horizontal="center"/>
    </xf>
    <xf numFmtId="10" fontId="1" fillId="2" borderId="0" xfId="0" applyNumberFormat="1" applyFont="1" applyFill="1" applyBorder="1" applyAlignment="1">
      <alignment horizontal="center"/>
    </xf>
    <xf numFmtId="8" fontId="1" fillId="2" borderId="0" xfId="0" applyNumberFormat="1" applyFont="1" applyFill="1" applyBorder="1"/>
    <xf numFmtId="165" fontId="0" fillId="2" borderId="0" xfId="0" applyNumberFormat="1" applyFill="1" applyBorder="1" applyAlignment="1">
      <alignment horizontal="center"/>
    </xf>
    <xf numFmtId="165" fontId="0" fillId="2" borderId="0" xfId="0" applyNumberFormat="1" applyFill="1" applyBorder="1"/>
    <xf numFmtId="3" fontId="0" fillId="0" borderId="0" xfId="0" applyNumberFormat="1" applyAlignment="1">
      <alignment horizontal="center"/>
    </xf>
    <xf numFmtId="3" fontId="1" fillId="5" borderId="5" xfId="0" applyNumberFormat="1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6" fillId="5" borderId="4" xfId="2" applyFont="1" applyFill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16" fillId="5" borderId="4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/>
    </xf>
    <xf numFmtId="0" fontId="14" fillId="2" borderId="0" xfId="0" applyFont="1" applyFill="1"/>
    <xf numFmtId="0" fontId="13" fillId="2" borderId="0" xfId="0" applyFont="1" applyFill="1"/>
    <xf numFmtId="3" fontId="9" fillId="0" borderId="4" xfId="0" applyNumberFormat="1" applyFont="1" applyFill="1" applyBorder="1" applyAlignment="1">
      <alignment horizontal="center" vertical="center"/>
    </xf>
    <xf numFmtId="3" fontId="11" fillId="0" borderId="4" xfId="0" applyNumberFormat="1" applyFont="1" applyFill="1" applyBorder="1" applyAlignment="1">
      <alignment horizontal="center" vertical="center"/>
    </xf>
    <xf numFmtId="0" fontId="0" fillId="6" borderId="0" xfId="0" applyFill="1"/>
    <xf numFmtId="0" fontId="1" fillId="6" borderId="0" xfId="0" applyFont="1" applyFill="1"/>
    <xf numFmtId="0" fontId="1" fillId="6" borderId="0" xfId="0" applyFont="1" applyFill="1" applyAlignment="1">
      <alignment horizontal="center"/>
    </xf>
    <xf numFmtId="3" fontId="0" fillId="0" borderId="9" xfId="0" applyNumberFormat="1" applyBorder="1" applyAlignment="1">
      <alignment horizontal="center"/>
    </xf>
    <xf numFmtId="165" fontId="0" fillId="0" borderId="10" xfId="0" applyNumberFormat="1" applyBorder="1"/>
    <xf numFmtId="3" fontId="0" fillId="2" borderId="0" xfId="0" applyNumberFormat="1" applyFill="1" applyAlignment="1">
      <alignment horizontal="center"/>
    </xf>
    <xf numFmtId="0" fontId="1" fillId="5" borderId="11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4" xfId="0" applyBorder="1"/>
    <xf numFmtId="3" fontId="1" fillId="0" borderId="23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22" xfId="0" applyBorder="1"/>
    <xf numFmtId="10" fontId="0" fillId="0" borderId="0" xfId="0" applyNumberFormat="1" applyAlignment="1">
      <alignment horizontal="center"/>
    </xf>
    <xf numFmtId="3" fontId="1" fillId="5" borderId="30" xfId="0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1" fillId="5" borderId="29" xfId="0" applyFont="1" applyFill="1" applyBorder="1" applyAlignment="1">
      <alignment horizontal="center" vertical="center" wrapText="1"/>
    </xf>
    <xf numFmtId="165" fontId="1" fillId="0" borderId="25" xfId="0" applyNumberFormat="1" applyFont="1" applyBorder="1"/>
    <xf numFmtId="9" fontId="0" fillId="0" borderId="0" xfId="0" applyNumberFormat="1"/>
    <xf numFmtId="165" fontId="1" fillId="0" borderId="24" xfId="0" applyNumberFormat="1" applyFont="1" applyBorder="1"/>
    <xf numFmtId="165" fontId="0" fillId="0" borderId="0" xfId="0" applyNumberFormat="1"/>
    <xf numFmtId="165" fontId="1" fillId="0" borderId="24" xfId="0" applyNumberFormat="1" applyFont="1" applyBorder="1" applyAlignment="1">
      <alignment horizontal="center"/>
    </xf>
    <xf numFmtId="0" fontId="1" fillId="5" borderId="31" xfId="0" applyFont="1" applyFill="1" applyBorder="1" applyAlignment="1">
      <alignment horizontal="center" vertical="center" wrapText="1"/>
    </xf>
    <xf numFmtId="3" fontId="1" fillId="0" borderId="24" xfId="0" applyNumberFormat="1" applyFont="1" applyBorder="1" applyAlignment="1">
      <alignment horizontal="center"/>
    </xf>
    <xf numFmtId="0" fontId="1" fillId="5" borderId="30" xfId="0" applyFont="1" applyFill="1" applyBorder="1" applyAlignment="1">
      <alignment horizontal="center" vertical="center" wrapText="1"/>
    </xf>
    <xf numFmtId="165" fontId="0" fillId="0" borderId="5" xfId="0" applyNumberFormat="1" applyBorder="1"/>
    <xf numFmtId="0" fontId="0" fillId="0" borderId="0" xfId="0"/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26" xfId="0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3" fontId="0" fillId="0" borderId="9" xfId="0" applyNumberFormat="1" applyBorder="1" applyAlignment="1"/>
    <xf numFmtId="3" fontId="0" fillId="0" borderId="33" xfId="0" applyNumberFormat="1" applyBorder="1" applyAlignment="1">
      <alignment horizontal="center"/>
    </xf>
    <xf numFmtId="165" fontId="0" fillId="0" borderId="33" xfId="0" applyNumberFormat="1" applyBorder="1" applyAlignment="1">
      <alignment horizontal="center"/>
    </xf>
    <xf numFmtId="165" fontId="0" fillId="0" borderId="34" xfId="0" applyNumberFormat="1" applyBorder="1"/>
    <xf numFmtId="3" fontId="0" fillId="0" borderId="35" xfId="0" applyNumberFormat="1" applyBorder="1" applyAlignment="1">
      <alignment horizontal="center"/>
    </xf>
    <xf numFmtId="165" fontId="0" fillId="0" borderId="32" xfId="0" applyNumberFormat="1" applyBorder="1"/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Hyperlink" xfId="2" builtinId="8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3" xfId="1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png"/><Relationship Id="rId1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46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image" Target="../media/image5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png"/><Relationship Id="rId1" Type="http://schemas.openxmlformats.org/officeDocument/2006/relationships/image" Target="../media/image5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9.png"/><Relationship Id="rId2" Type="http://schemas.openxmlformats.org/officeDocument/2006/relationships/image" Target="../media/image58.png"/><Relationship Id="rId1" Type="http://schemas.openxmlformats.org/officeDocument/2006/relationships/image" Target="../media/image57.png"/><Relationship Id="rId6" Type="http://schemas.openxmlformats.org/officeDocument/2006/relationships/image" Target="../media/image62.pn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1583567</xdr:colOff>
      <xdr:row>3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3567" cy="752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4</xdr:col>
      <xdr:colOff>1952381</xdr:colOff>
      <xdr:row>25</xdr:row>
      <xdr:rowOff>9119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524000"/>
          <a:ext cx="1952381" cy="3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18802</xdr:colOff>
      <xdr:row>18</xdr:row>
      <xdr:rowOff>95000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524000"/>
          <a:ext cx="1980952" cy="200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2</xdr:col>
      <xdr:colOff>9279</xdr:colOff>
      <xdr:row>18</xdr:row>
      <xdr:rowOff>47381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971429" cy="19523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18802</xdr:colOff>
      <xdr:row>24</xdr:row>
      <xdr:rowOff>85333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300" y="1524000"/>
          <a:ext cx="1980952" cy="31333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1027653</xdr:colOff>
      <xdr:row>16</xdr:row>
      <xdr:rowOff>37857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8371428" cy="194285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2</xdr:col>
      <xdr:colOff>56898</xdr:colOff>
      <xdr:row>18</xdr:row>
      <xdr:rowOff>133095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2019048" cy="20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7</xdr:row>
      <xdr:rowOff>180975</xdr:rowOff>
    </xdr:from>
    <xdr:to>
      <xdr:col>5</xdr:col>
      <xdr:colOff>75952</xdr:colOff>
      <xdr:row>25</xdr:row>
      <xdr:rowOff>132927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1450" y="1514475"/>
          <a:ext cx="1980952" cy="33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56898</xdr:colOff>
      <xdr:row>18</xdr:row>
      <xdr:rowOff>133095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2019048" cy="20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7</xdr:row>
      <xdr:rowOff>180975</xdr:rowOff>
    </xdr:from>
    <xdr:to>
      <xdr:col>5</xdr:col>
      <xdr:colOff>75952</xdr:colOff>
      <xdr:row>25</xdr:row>
      <xdr:rowOff>132927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81450" y="1514475"/>
          <a:ext cx="1980952" cy="338095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5</xdr:col>
      <xdr:colOff>9279</xdr:colOff>
      <xdr:row>25</xdr:row>
      <xdr:rowOff>66262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524000"/>
          <a:ext cx="1971429" cy="33047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9279</xdr:colOff>
      <xdr:row>18</xdr:row>
      <xdr:rowOff>114048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524000"/>
          <a:ext cx="1971429" cy="201904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66675</xdr:rowOff>
    </xdr:from>
    <xdr:to>
      <xdr:col>1</xdr:col>
      <xdr:colOff>1952381</xdr:colOff>
      <xdr:row>18</xdr:row>
      <xdr:rowOff>133104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90675"/>
          <a:ext cx="1952381" cy="19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1942857</xdr:colOff>
      <xdr:row>24</xdr:row>
      <xdr:rowOff>94857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7625" y="1524000"/>
          <a:ext cx="1942857" cy="314285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6</xdr:col>
      <xdr:colOff>1237031</xdr:colOff>
      <xdr:row>18</xdr:row>
      <xdr:rowOff>94929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9752381" cy="257142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9</xdr:row>
      <xdr:rowOff>0</xdr:rowOff>
    </xdr:from>
    <xdr:to>
      <xdr:col>4</xdr:col>
      <xdr:colOff>1942857</xdr:colOff>
      <xdr:row>26</xdr:row>
      <xdr:rowOff>171024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714500"/>
          <a:ext cx="1942857" cy="3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9279</xdr:colOff>
      <xdr:row>19</xdr:row>
      <xdr:rowOff>104524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714500"/>
          <a:ext cx="1971429" cy="20095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2</xdr:col>
      <xdr:colOff>9279</xdr:colOff>
      <xdr:row>18</xdr:row>
      <xdr:rowOff>104524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971429" cy="20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1961905</xdr:colOff>
      <xdr:row>24</xdr:row>
      <xdr:rowOff>56762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300" y="1524000"/>
          <a:ext cx="1961905" cy="310476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2</xdr:col>
      <xdr:colOff>18802</xdr:colOff>
      <xdr:row>18</xdr:row>
      <xdr:rowOff>123571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980952" cy="20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1942857</xdr:colOff>
      <xdr:row>24</xdr:row>
      <xdr:rowOff>75809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300" y="1524000"/>
          <a:ext cx="1942857" cy="31238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6</xdr:col>
      <xdr:colOff>484718</xdr:colOff>
      <xdr:row>17</xdr:row>
      <xdr:rowOff>66381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8457143" cy="23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0</xdr:rowOff>
    </xdr:from>
    <xdr:to>
      <xdr:col>21</xdr:col>
      <xdr:colOff>65593</xdr:colOff>
      <xdr:row>15</xdr:row>
      <xdr:rowOff>133095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39850" y="952500"/>
          <a:ext cx="8657143" cy="203809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2</xdr:col>
      <xdr:colOff>28326</xdr:colOff>
      <xdr:row>19</xdr:row>
      <xdr:rowOff>95000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14500"/>
          <a:ext cx="1990476" cy="200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9525</xdr:rowOff>
    </xdr:from>
    <xdr:to>
      <xdr:col>7</xdr:col>
      <xdr:colOff>322634</xdr:colOff>
      <xdr:row>19</xdr:row>
      <xdr:rowOff>9192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62025"/>
          <a:ext cx="9723809" cy="266666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590550</xdr:colOff>
      <xdr:row>9</xdr:row>
      <xdr:rowOff>0</xdr:rowOff>
    </xdr:from>
    <xdr:to>
      <xdr:col>2</xdr:col>
      <xdr:colOff>9276</xdr:colOff>
      <xdr:row>19</xdr:row>
      <xdr:rowOff>123571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1714500"/>
          <a:ext cx="1990476" cy="202857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5</xdr:col>
      <xdr:colOff>9279</xdr:colOff>
      <xdr:row>26</xdr:row>
      <xdr:rowOff>132929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300" y="1714500"/>
          <a:ext cx="1971429" cy="337142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5</xdr:row>
      <xdr:rowOff>0</xdr:rowOff>
    </xdr:from>
    <xdr:to>
      <xdr:col>6</xdr:col>
      <xdr:colOff>1113219</xdr:colOff>
      <xdr:row>18</xdr:row>
      <xdr:rowOff>180643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952500"/>
          <a:ext cx="9647619" cy="265714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2</xdr:col>
      <xdr:colOff>18802</xdr:colOff>
      <xdr:row>18</xdr:row>
      <xdr:rowOff>104524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980952" cy="20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18802</xdr:colOff>
      <xdr:row>25</xdr:row>
      <xdr:rowOff>123405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4300" y="1524000"/>
          <a:ext cx="1980952" cy="336190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5</xdr:row>
      <xdr:rowOff>9525</xdr:rowOff>
    </xdr:from>
    <xdr:to>
      <xdr:col>6</xdr:col>
      <xdr:colOff>875082</xdr:colOff>
      <xdr:row>18</xdr:row>
      <xdr:rowOff>190168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962025"/>
          <a:ext cx="9742857" cy="265714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7</xdr:row>
      <xdr:rowOff>123825</xdr:rowOff>
    </xdr:from>
    <xdr:to>
      <xdr:col>5</xdr:col>
      <xdr:colOff>56904</xdr:colOff>
      <xdr:row>25</xdr:row>
      <xdr:rowOff>47206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0" y="1457325"/>
          <a:ext cx="1971429" cy="33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1961905</xdr:colOff>
      <xdr:row>18</xdr:row>
      <xdr:rowOff>114048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524000"/>
          <a:ext cx="1961905" cy="2019048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2</xdr:col>
      <xdr:colOff>9279</xdr:colOff>
      <xdr:row>19</xdr:row>
      <xdr:rowOff>133095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714500"/>
          <a:ext cx="1971429" cy="203809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5</xdr:col>
      <xdr:colOff>28326</xdr:colOff>
      <xdr:row>26</xdr:row>
      <xdr:rowOff>104357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7625" y="1714500"/>
          <a:ext cx="1990476" cy="334285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180975</xdr:rowOff>
    </xdr:from>
    <xdr:to>
      <xdr:col>6</xdr:col>
      <xdr:colOff>1294161</xdr:colOff>
      <xdr:row>18</xdr:row>
      <xdr:rowOff>171118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2975"/>
          <a:ext cx="9914286" cy="265714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5</xdr:col>
      <xdr:colOff>28326</xdr:colOff>
      <xdr:row>25</xdr:row>
      <xdr:rowOff>161500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57625" y="1524000"/>
          <a:ext cx="1990476" cy="34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8</xdr:row>
      <xdr:rowOff>28575</xdr:rowOff>
    </xdr:from>
    <xdr:to>
      <xdr:col>2</xdr:col>
      <xdr:colOff>28329</xdr:colOff>
      <xdr:row>18</xdr:row>
      <xdr:rowOff>152146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1552575"/>
          <a:ext cx="1971429" cy="20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600075</xdr:colOff>
      <xdr:row>8</xdr:row>
      <xdr:rowOff>9525</xdr:rowOff>
    </xdr:from>
    <xdr:to>
      <xdr:col>2</xdr:col>
      <xdr:colOff>18801</xdr:colOff>
      <xdr:row>18</xdr:row>
      <xdr:rowOff>161668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" y="962025"/>
          <a:ext cx="1990476" cy="2057143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8</xdr:row>
      <xdr:rowOff>180975</xdr:rowOff>
    </xdr:from>
    <xdr:to>
      <xdr:col>4</xdr:col>
      <xdr:colOff>1923804</xdr:colOff>
      <xdr:row>25</xdr:row>
      <xdr:rowOff>18665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76675" y="1514475"/>
          <a:ext cx="1971429" cy="307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571500</xdr:colOff>
      <xdr:row>8</xdr:row>
      <xdr:rowOff>76200</xdr:rowOff>
    </xdr:from>
    <xdr:to>
      <xdr:col>12</xdr:col>
      <xdr:colOff>590302</xdr:colOff>
      <xdr:row>26</xdr:row>
      <xdr:rowOff>37676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2250" y="1600200"/>
          <a:ext cx="1980952" cy="3390476"/>
        </a:xfrm>
        <a:prstGeom prst="rect">
          <a:avLst/>
        </a:prstGeom>
      </xdr:spPr>
    </xdr:pic>
    <xdr:clientData/>
  </xdr:twoCellAnchor>
  <xdr:twoCellAnchor editAs="oneCell">
    <xdr:from>
      <xdr:col>8</xdr:col>
      <xdr:colOff>85725</xdr:colOff>
      <xdr:row>8</xdr:row>
      <xdr:rowOff>180975</xdr:rowOff>
    </xdr:from>
    <xdr:to>
      <xdr:col>9</xdr:col>
      <xdr:colOff>123575</xdr:colOff>
      <xdr:row>20</xdr:row>
      <xdr:rowOff>180689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34325" y="1704975"/>
          <a:ext cx="2000000" cy="228571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2</xdr:col>
      <xdr:colOff>56898</xdr:colOff>
      <xdr:row>18</xdr:row>
      <xdr:rowOff>114048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2019048" cy="201904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9279</xdr:colOff>
      <xdr:row>24</xdr:row>
      <xdr:rowOff>85333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7625" y="1524000"/>
          <a:ext cx="1971429" cy="313333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1952381</xdr:colOff>
      <xdr:row>18</xdr:row>
      <xdr:rowOff>66429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952381" cy="197142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9279</xdr:colOff>
      <xdr:row>24</xdr:row>
      <xdr:rowOff>47238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7625" y="1524000"/>
          <a:ext cx="1971429" cy="309523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</xdr:col>
      <xdr:colOff>1961905</xdr:colOff>
      <xdr:row>18</xdr:row>
      <xdr:rowOff>104524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1961905" cy="20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1933333</xdr:colOff>
      <xdr:row>24</xdr:row>
      <xdr:rowOff>142476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57625" y="1524000"/>
          <a:ext cx="1933333" cy="319047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161925</xdr:rowOff>
    </xdr:from>
    <xdr:to>
      <xdr:col>16</xdr:col>
      <xdr:colOff>551162</xdr:colOff>
      <xdr:row>28</xdr:row>
      <xdr:rowOff>189854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8625"/>
          <a:ext cx="10304762" cy="51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30</xdr:row>
      <xdr:rowOff>28575</xdr:rowOff>
    </xdr:from>
    <xdr:to>
      <xdr:col>16</xdr:col>
      <xdr:colOff>495300</xdr:colOff>
      <xdr:row>48</xdr:row>
      <xdr:rowOff>218623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5819775"/>
          <a:ext cx="10229850" cy="3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17</xdr:col>
      <xdr:colOff>236800</xdr:colOff>
      <xdr:row>68</xdr:row>
      <xdr:rowOff>180524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677400"/>
          <a:ext cx="10600000" cy="3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17</xdr:col>
      <xdr:colOff>236800</xdr:colOff>
      <xdr:row>83</xdr:row>
      <xdr:rowOff>180643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535025"/>
          <a:ext cx="10600000" cy="2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17</xdr:col>
      <xdr:colOff>84419</xdr:colOff>
      <xdr:row>100</xdr:row>
      <xdr:rowOff>66309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6392525"/>
          <a:ext cx="10447619" cy="29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17</xdr:col>
      <xdr:colOff>84419</xdr:colOff>
      <xdr:row>121</xdr:row>
      <xdr:rowOff>56667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9440525"/>
          <a:ext cx="10447619" cy="38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5</xdr:row>
      <xdr:rowOff>85725</xdr:rowOff>
    </xdr:from>
    <xdr:to>
      <xdr:col>11</xdr:col>
      <xdr:colOff>313278</xdr:colOff>
      <xdr:row>15</xdr:row>
      <xdr:rowOff>95011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038225"/>
          <a:ext cx="8371428" cy="19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16</xdr:row>
      <xdr:rowOff>19050</xdr:rowOff>
    </xdr:from>
    <xdr:to>
      <xdr:col>11</xdr:col>
      <xdr:colOff>56148</xdr:colOff>
      <xdr:row>33</xdr:row>
      <xdr:rowOff>113883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67050"/>
          <a:ext cx="8019048" cy="333333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17</xdr:col>
      <xdr:colOff>437867</xdr:colOff>
      <xdr:row>17</xdr:row>
      <xdr:rowOff>47333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952500"/>
          <a:ext cx="2266667" cy="23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5</xdr:row>
      <xdr:rowOff>85725</xdr:rowOff>
    </xdr:from>
    <xdr:to>
      <xdr:col>7</xdr:col>
      <xdr:colOff>379931</xdr:colOff>
      <xdr:row>17</xdr:row>
      <xdr:rowOff>190201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038225"/>
          <a:ext cx="8552381" cy="23904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8</xdr:row>
      <xdr:rowOff>0</xdr:rowOff>
    </xdr:from>
    <xdr:to>
      <xdr:col>5</xdr:col>
      <xdr:colOff>18802</xdr:colOff>
      <xdr:row>24</xdr:row>
      <xdr:rowOff>66286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1524000"/>
          <a:ext cx="1980952" cy="31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9279</xdr:colOff>
      <xdr:row>18</xdr:row>
      <xdr:rowOff>114048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1524000"/>
          <a:ext cx="1971429" cy="20190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4</xdr:row>
      <xdr:rowOff>171450</xdr:rowOff>
    </xdr:from>
    <xdr:to>
      <xdr:col>7</xdr:col>
      <xdr:colOff>265632</xdr:colOff>
      <xdr:row>17</xdr:row>
      <xdr:rowOff>85426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933450"/>
          <a:ext cx="8542857" cy="23904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2</xdr:col>
      <xdr:colOff>37850</xdr:colOff>
      <xdr:row>18</xdr:row>
      <xdr:rowOff>85476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524000"/>
          <a:ext cx="2000000" cy="19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7</xdr:row>
      <xdr:rowOff>123825</xdr:rowOff>
    </xdr:from>
    <xdr:to>
      <xdr:col>5</xdr:col>
      <xdr:colOff>56901</xdr:colOff>
      <xdr:row>24</xdr:row>
      <xdr:rowOff>132944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2875" y="1457325"/>
          <a:ext cx="1990476" cy="3247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5</xdr:row>
      <xdr:rowOff>114300</xdr:rowOff>
    </xdr:from>
    <xdr:to>
      <xdr:col>7</xdr:col>
      <xdr:colOff>227555</xdr:colOff>
      <xdr:row>17</xdr:row>
      <xdr:rowOff>161633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1066800"/>
          <a:ext cx="8361905" cy="2333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tabSelected="1" workbookViewId="0">
      <selection activeCell="D23" sqref="D23"/>
    </sheetView>
  </sheetViews>
  <sheetFormatPr defaultRowHeight="15" x14ac:dyDescent="0.25"/>
  <cols>
    <col min="1" max="1" width="27.140625" customWidth="1"/>
    <col min="2" max="2" width="29.7109375" bestFit="1" customWidth="1"/>
    <col min="3" max="3" width="17" customWidth="1"/>
    <col min="4" max="4" width="14.140625" style="45" bestFit="1" customWidth="1"/>
    <col min="5" max="5" width="11.28515625" style="1" customWidth="1"/>
    <col min="6" max="6" width="13.7109375" customWidth="1"/>
    <col min="7" max="7" width="12" bestFit="1" customWidth="1"/>
    <col min="8" max="8" width="10" customWidth="1"/>
    <col min="9" max="9" width="9.140625" bestFit="1" customWidth="1"/>
    <col min="10" max="10" width="11.140625" bestFit="1" customWidth="1"/>
  </cols>
  <sheetData>
    <row r="1" spans="1:10" x14ac:dyDescent="0.25">
      <c r="A1" s="4"/>
      <c r="B1" s="4"/>
      <c r="C1" s="4"/>
      <c r="D1" s="63"/>
      <c r="E1" s="8"/>
      <c r="F1" s="4"/>
      <c r="G1" s="4"/>
      <c r="H1" s="4"/>
      <c r="I1" s="4"/>
      <c r="J1" s="4"/>
    </row>
    <row r="2" spans="1:10" x14ac:dyDescent="0.25">
      <c r="A2" s="4"/>
      <c r="B2" s="4"/>
      <c r="C2" s="4"/>
      <c r="D2" s="63"/>
      <c r="E2" s="8"/>
      <c r="F2" s="4"/>
      <c r="G2" s="4"/>
      <c r="H2" s="4"/>
      <c r="I2" s="4"/>
      <c r="J2" s="4"/>
    </row>
    <row r="3" spans="1:10" x14ac:dyDescent="0.25">
      <c r="A3" s="4"/>
      <c r="B3" s="4"/>
      <c r="C3" s="4"/>
      <c r="D3" s="63"/>
      <c r="E3" s="8"/>
      <c r="F3" s="4"/>
      <c r="G3" s="4"/>
      <c r="H3" s="4"/>
      <c r="I3" s="4"/>
      <c r="J3" s="4"/>
    </row>
    <row r="4" spans="1:10" x14ac:dyDescent="0.25">
      <c r="A4" s="4"/>
      <c r="B4" s="4"/>
      <c r="C4" s="4"/>
      <c r="D4" s="63"/>
      <c r="E4" s="8"/>
      <c r="F4" s="4"/>
      <c r="G4" s="4"/>
      <c r="H4" s="4"/>
      <c r="I4" s="4"/>
      <c r="J4" s="4"/>
    </row>
    <row r="5" spans="1:10" ht="15.75" thickBot="1" x14ac:dyDescent="0.3">
      <c r="A5" s="4"/>
      <c r="B5" s="7" t="s">
        <v>687</v>
      </c>
      <c r="C5" s="4"/>
      <c r="D5" s="63"/>
      <c r="E5" s="8"/>
      <c r="F5" s="4"/>
      <c r="G5" s="4"/>
      <c r="H5" s="4"/>
      <c r="I5" s="4"/>
      <c r="J5" s="4"/>
    </row>
    <row r="6" spans="1:10" ht="15.75" thickBot="1" x14ac:dyDescent="0.3">
      <c r="A6" s="2" t="s">
        <v>707</v>
      </c>
      <c r="B6" s="66" t="s">
        <v>217</v>
      </c>
      <c r="C6" s="87" t="s">
        <v>6</v>
      </c>
      <c r="D6" s="88"/>
      <c r="E6" s="88"/>
      <c r="F6" s="89"/>
      <c r="G6" s="90" t="s">
        <v>7</v>
      </c>
      <c r="H6" s="91"/>
      <c r="I6" s="91"/>
      <c r="J6" s="92"/>
    </row>
    <row r="7" spans="1:10" s="48" customFormat="1" ht="45" x14ac:dyDescent="0.25">
      <c r="A7" s="67" t="s">
        <v>699</v>
      </c>
      <c r="B7" s="68" t="s">
        <v>669</v>
      </c>
      <c r="C7" s="64" t="s">
        <v>670</v>
      </c>
      <c r="D7" s="46" t="s">
        <v>671</v>
      </c>
      <c r="E7" s="47" t="s">
        <v>672</v>
      </c>
      <c r="F7" s="47" t="s">
        <v>698</v>
      </c>
      <c r="G7" s="76" t="s">
        <v>670</v>
      </c>
      <c r="H7" s="74" t="s">
        <v>671</v>
      </c>
      <c r="I7" s="84" t="s">
        <v>672</v>
      </c>
      <c r="J7" s="82" t="s">
        <v>698</v>
      </c>
    </row>
    <row r="8" spans="1:10" x14ac:dyDescent="0.25">
      <c r="A8" s="69" t="s">
        <v>697</v>
      </c>
      <c r="B8" s="53" t="s">
        <v>685</v>
      </c>
      <c r="C8" s="65" t="s">
        <v>3</v>
      </c>
      <c r="D8" s="50" t="s">
        <v>3</v>
      </c>
      <c r="E8" s="51"/>
      <c r="F8" s="85"/>
      <c r="G8" s="61">
        <f>'Argentina Facebook'!C6</f>
        <v>23400000</v>
      </c>
      <c r="H8" s="50">
        <f>'Argentina Facebook'!C7</f>
        <v>7019.9999999999991</v>
      </c>
      <c r="I8" s="51">
        <v>1.22</v>
      </c>
      <c r="J8" s="62">
        <f>I8*H8</f>
        <v>8564.3999999999978</v>
      </c>
    </row>
    <row r="9" spans="1:10" x14ac:dyDescent="0.25">
      <c r="A9" s="69" t="s">
        <v>695</v>
      </c>
      <c r="B9" s="53" t="s">
        <v>684</v>
      </c>
      <c r="C9" s="65">
        <f>'Australia Search'!B4</f>
        <v>557142.9</v>
      </c>
      <c r="D9" s="50">
        <f>'Australia Search'!C4</f>
        <v>21176.7</v>
      </c>
      <c r="E9" s="51">
        <f>'Australia Search'!D3</f>
        <v>0.71299999999999997</v>
      </c>
      <c r="F9" s="85">
        <f>D9*E9</f>
        <v>15098.9871</v>
      </c>
      <c r="G9" s="61">
        <f>'Australia Facebook'!C6</f>
        <v>21600000</v>
      </c>
      <c r="H9" s="50">
        <f>'Australia Facebook'!C7</f>
        <v>6479.9999999999991</v>
      </c>
      <c r="I9" s="51">
        <v>1.1399999999999999</v>
      </c>
      <c r="J9" s="62">
        <f>I9*H9</f>
        <v>7387.199999999998</v>
      </c>
    </row>
    <row r="10" spans="1:10" x14ac:dyDescent="0.25">
      <c r="A10" s="69" t="s">
        <v>697</v>
      </c>
      <c r="B10" s="49" t="s">
        <v>674</v>
      </c>
      <c r="C10" s="65"/>
      <c r="D10" s="50"/>
      <c r="E10" s="51"/>
      <c r="F10" s="85"/>
      <c r="G10" s="61">
        <f>'Austria Facebook'!C6</f>
        <v>23400000</v>
      </c>
      <c r="H10" s="50">
        <f>'Austria Facebook'!C7</f>
        <v>7019.9999999999991</v>
      </c>
      <c r="I10" s="51">
        <v>1.21</v>
      </c>
      <c r="J10" s="62">
        <f>I10*H10</f>
        <v>8494.1999999999989</v>
      </c>
    </row>
    <row r="11" spans="1:10" x14ac:dyDescent="0.25">
      <c r="A11" s="69" t="s">
        <v>695</v>
      </c>
      <c r="B11" s="52" t="s">
        <v>675</v>
      </c>
      <c r="C11" s="65">
        <f>'Belgium Search'!B4</f>
        <v>59100</v>
      </c>
      <c r="D11" s="50">
        <f>'Belgium Search'!C4</f>
        <v>1965</v>
      </c>
      <c r="E11" s="51">
        <f>'Belgium Search'!D3</f>
        <v>1.2994999999999999</v>
      </c>
      <c r="F11" s="85">
        <f>D11*E11</f>
        <v>2553.5174999999999</v>
      </c>
      <c r="G11" s="61">
        <f>'Belgium Facebook'!C6</f>
        <v>8820000</v>
      </c>
      <c r="H11" s="50">
        <f>'Belgium Facebook'!C7</f>
        <v>2645.9999999999995</v>
      </c>
      <c r="I11" s="51">
        <v>0.98</v>
      </c>
      <c r="J11" s="62">
        <f>I11*H11</f>
        <v>2593.0799999999995</v>
      </c>
    </row>
    <row r="12" spans="1:10" x14ac:dyDescent="0.25">
      <c r="A12" s="69" t="s">
        <v>697</v>
      </c>
      <c r="B12" s="49" t="s">
        <v>686</v>
      </c>
      <c r="C12" s="65"/>
      <c r="D12" s="50"/>
      <c r="E12" s="51"/>
      <c r="F12" s="85"/>
      <c r="G12" s="61">
        <f>'Brazil Facebook'!C6</f>
        <v>61200000</v>
      </c>
      <c r="H12" s="50">
        <f>'Brazil Facebook'!C7</f>
        <v>18360</v>
      </c>
      <c r="I12" s="51">
        <f>1.14</f>
        <v>1.1399999999999999</v>
      </c>
      <c r="J12" s="62">
        <f>I12*H12</f>
        <v>20930.399999999998</v>
      </c>
    </row>
    <row r="13" spans="1:10" x14ac:dyDescent="0.25">
      <c r="A13" s="69" t="s">
        <v>695</v>
      </c>
      <c r="B13" s="52" t="s">
        <v>683</v>
      </c>
      <c r="C13" s="65">
        <f>'Canada Search'!$B$4</f>
        <v>557142.9</v>
      </c>
      <c r="D13" s="50">
        <f>'Canada Search'!$C$4</f>
        <v>22015.5</v>
      </c>
      <c r="E13" s="51">
        <f>'Canada Search'!$D$3</f>
        <v>0.74749999999999994</v>
      </c>
      <c r="F13" s="85">
        <f>D13*E13</f>
        <v>16456.58625</v>
      </c>
      <c r="G13" s="61">
        <f>'Canada Facebook'!C6</f>
        <v>4400000</v>
      </c>
      <c r="H13" s="50">
        <f>'Canada Facebook'!C7</f>
        <v>6479.9999999999991</v>
      </c>
      <c r="I13" s="51">
        <v>1.0900000000000001</v>
      </c>
      <c r="J13" s="62">
        <f>I13*H13</f>
        <v>7063.2</v>
      </c>
    </row>
    <row r="14" spans="1:10" x14ac:dyDescent="0.25">
      <c r="A14" s="69" t="s">
        <v>697</v>
      </c>
      <c r="B14" s="52" t="s">
        <v>688</v>
      </c>
      <c r="C14" s="65"/>
      <c r="D14" s="50"/>
      <c r="E14" s="51"/>
      <c r="F14" s="85"/>
      <c r="G14" s="61">
        <f>'Czech Republic Facebook'!C6</f>
        <v>4140000</v>
      </c>
      <c r="H14" s="50">
        <f>'Czech Republic Facebook'!C7</f>
        <v>1242</v>
      </c>
      <c r="I14" s="51">
        <v>0.98</v>
      </c>
      <c r="J14" s="62">
        <f>I14*H14</f>
        <v>1217.1600000000001</v>
      </c>
    </row>
    <row r="15" spans="1:10" x14ac:dyDescent="0.25">
      <c r="A15" s="69" t="s">
        <v>697</v>
      </c>
      <c r="B15" s="52" t="s">
        <v>676</v>
      </c>
      <c r="C15" s="65"/>
      <c r="D15" s="50"/>
      <c r="E15" s="51"/>
      <c r="F15" s="85"/>
      <c r="G15" s="61">
        <f>'Finland Facebook'!C6</f>
        <v>3780000</v>
      </c>
      <c r="H15" s="50">
        <f>'Finland Facebook'!C7</f>
        <v>1134</v>
      </c>
      <c r="I15" s="51">
        <v>1.01</v>
      </c>
      <c r="J15" s="62">
        <f>I15*H15</f>
        <v>1145.3399999999999</v>
      </c>
    </row>
    <row r="16" spans="1:10" x14ac:dyDescent="0.25">
      <c r="A16" s="69" t="s">
        <v>695</v>
      </c>
      <c r="B16" s="52" t="s">
        <v>677</v>
      </c>
      <c r="C16" s="65">
        <f>'France Search'!B4</f>
        <v>432000</v>
      </c>
      <c r="D16" s="50">
        <f>'France Search'!C4</f>
        <v>21990</v>
      </c>
      <c r="E16" s="51">
        <f>'France Search'!D3</f>
        <v>1.38</v>
      </c>
      <c r="F16" s="85">
        <f t="shared" ref="F16:F18" si="0">D16*E16</f>
        <v>30346.199999999997</v>
      </c>
      <c r="G16" s="61">
        <f>'France Facebook'!C6</f>
        <v>39600000</v>
      </c>
      <c r="H16" s="50">
        <f>'France Facebook'!C7</f>
        <v>11879.999999999998</v>
      </c>
      <c r="I16" s="51">
        <v>1.19</v>
      </c>
      <c r="J16" s="62">
        <f>I16*H16</f>
        <v>14137.199999999997</v>
      </c>
    </row>
    <row r="17" spans="1:10" x14ac:dyDescent="0.25">
      <c r="A17" s="69" t="s">
        <v>695</v>
      </c>
      <c r="B17" s="52" t="s">
        <v>678</v>
      </c>
      <c r="C17" s="65">
        <f>'Germany Search'!B4</f>
        <v>1227000</v>
      </c>
      <c r="D17" s="50">
        <f>'Germany Search'!C4</f>
        <v>46500</v>
      </c>
      <c r="E17" s="51">
        <f>'Germany Search'!D3</f>
        <v>1.3569999999999998</v>
      </c>
      <c r="F17" s="85">
        <f t="shared" si="0"/>
        <v>63100.499999999985</v>
      </c>
      <c r="G17" s="61">
        <f>'Germany Facebook'!C6</f>
        <v>30600000</v>
      </c>
      <c r="H17" s="50">
        <f>'Germany Facebook'!C7</f>
        <v>9180</v>
      </c>
      <c r="I17" s="51">
        <v>1.17</v>
      </c>
      <c r="J17" s="62">
        <f>I17*H17</f>
        <v>10740.599999999999</v>
      </c>
    </row>
    <row r="18" spans="1:10" x14ac:dyDescent="0.25">
      <c r="A18" s="69" t="s">
        <v>695</v>
      </c>
      <c r="B18" s="52" t="s">
        <v>679</v>
      </c>
      <c r="C18" s="65">
        <f>'Italy Search'!B4</f>
        <v>429000</v>
      </c>
      <c r="D18" s="50">
        <f>'Italy Search'!C4</f>
        <v>46200</v>
      </c>
      <c r="E18" s="51">
        <f>'Italy Search'!D3</f>
        <v>1.1384999999999998</v>
      </c>
      <c r="F18" s="85">
        <f t="shared" si="0"/>
        <v>52598.69999999999</v>
      </c>
      <c r="G18" s="61">
        <f>'Italy Facebook'!C6</f>
        <v>36000000</v>
      </c>
      <c r="H18" s="50">
        <f>'Italy Facebook'!C7</f>
        <v>10799.999999999998</v>
      </c>
      <c r="I18" s="51">
        <v>1.18</v>
      </c>
      <c r="J18" s="62">
        <f>I18*H18</f>
        <v>12743.999999999996</v>
      </c>
    </row>
    <row r="19" spans="1:10" x14ac:dyDescent="0.25">
      <c r="A19" s="69" t="s">
        <v>696</v>
      </c>
      <c r="B19" s="52" t="s">
        <v>673</v>
      </c>
      <c r="C19" s="65"/>
      <c r="D19" s="50"/>
      <c r="E19" s="51"/>
      <c r="F19" s="85"/>
      <c r="G19" s="61">
        <f>'Japan Facebook'!C6</f>
        <v>6600000</v>
      </c>
      <c r="H19" s="50">
        <f>'Japan Facebook'!C7</f>
        <v>1979.9999999999998</v>
      </c>
      <c r="I19" s="51">
        <v>1.1399999999999999</v>
      </c>
      <c r="J19" s="62">
        <f>I19*H19</f>
        <v>2257.1999999999994</v>
      </c>
    </row>
    <row r="20" spans="1:10" x14ac:dyDescent="0.25">
      <c r="A20" s="69" t="s">
        <v>697</v>
      </c>
      <c r="B20" s="52" t="s">
        <v>694</v>
      </c>
      <c r="C20" s="65"/>
      <c r="D20" s="50"/>
      <c r="E20" s="51"/>
      <c r="F20" s="85"/>
      <c r="G20" s="61">
        <f>'S Korea Facebook'!C6</f>
        <v>6660000</v>
      </c>
      <c r="H20" s="50">
        <f>'S Korea Facebook'!C7</f>
        <v>1997.9999999999998</v>
      </c>
      <c r="I20" s="51">
        <v>0.87</v>
      </c>
      <c r="J20" s="62">
        <f>I20*H20</f>
        <v>1738.2599999999998</v>
      </c>
    </row>
    <row r="21" spans="1:10" x14ac:dyDescent="0.25">
      <c r="A21" s="69" t="s">
        <v>695</v>
      </c>
      <c r="B21" s="52" t="s">
        <v>689</v>
      </c>
      <c r="C21" s="65">
        <f>'Netherlands Search'!B4</f>
        <v>306000</v>
      </c>
      <c r="D21" s="50">
        <f>'Netherlands Search'!C4</f>
        <v>8010</v>
      </c>
      <c r="E21" s="51">
        <f>'Netherlands Search'!D3</f>
        <v>1.1154999999999999</v>
      </c>
      <c r="F21" s="85">
        <f>D21*E21</f>
        <v>8935.1549999999988</v>
      </c>
      <c r="G21" s="61">
        <f>'Netherlands Facebook'!C6</f>
        <v>17820000</v>
      </c>
      <c r="H21" s="50">
        <f>'Netherlands Facebook'!C7</f>
        <v>5345.9999999999991</v>
      </c>
      <c r="I21" s="51">
        <v>1.07</v>
      </c>
      <c r="J21" s="62">
        <f>I21*H21</f>
        <v>5720.2199999999993</v>
      </c>
    </row>
    <row r="22" spans="1:10" x14ac:dyDescent="0.25">
      <c r="A22" s="69" t="s">
        <v>695</v>
      </c>
      <c r="B22" s="52" t="s">
        <v>690</v>
      </c>
      <c r="C22" s="65">
        <f>'New Zealand Search'!B4</f>
        <v>68571.3</v>
      </c>
      <c r="D22" s="50">
        <f>'New Zealand Search'!C4</f>
        <v>2457.6</v>
      </c>
      <c r="E22" s="51">
        <f>'New Zealand Search'!D3</f>
        <v>1.17</v>
      </c>
      <c r="F22" s="85">
        <f>D22*E22</f>
        <v>2875.3919999999998</v>
      </c>
      <c r="G22" s="61">
        <f>'New Zealand Facebook'!C6</f>
        <v>4500000</v>
      </c>
      <c r="H22" s="50">
        <f>'New Zealand Facebook'!C7</f>
        <v>1349.9999999999998</v>
      </c>
      <c r="I22" s="51">
        <v>1.05</v>
      </c>
      <c r="J22" s="62">
        <f>I22*H22</f>
        <v>1417.4999999999998</v>
      </c>
    </row>
    <row r="23" spans="1:10" x14ac:dyDescent="0.25">
      <c r="A23" s="69" t="s">
        <v>697</v>
      </c>
      <c r="B23" s="52" t="s">
        <v>680</v>
      </c>
      <c r="C23" s="65"/>
      <c r="D23" s="50"/>
      <c r="E23" s="51"/>
      <c r="F23" s="85"/>
      <c r="G23" s="61">
        <f>'Norway Facebook'!C6</f>
        <v>5760000</v>
      </c>
      <c r="H23" s="50">
        <f>'Norway Facebook'!C7</f>
        <v>1727.9999999999998</v>
      </c>
      <c r="I23" s="51">
        <v>1.02</v>
      </c>
      <c r="J23" s="62">
        <f>I23*H23</f>
        <v>1762.5599999999997</v>
      </c>
    </row>
    <row r="24" spans="1:10" x14ac:dyDescent="0.25">
      <c r="A24" s="69" t="s">
        <v>697</v>
      </c>
      <c r="B24" s="52" t="s">
        <v>681</v>
      </c>
      <c r="C24" s="65"/>
      <c r="D24" s="50"/>
      <c r="E24" s="51"/>
      <c r="F24" s="85"/>
      <c r="G24" s="61">
        <f>'Spain Facebook'!C6</f>
        <v>5760000</v>
      </c>
      <c r="H24" s="50">
        <f>'Spain Facebook'!C7</f>
        <v>1727.9999999999998</v>
      </c>
      <c r="I24" s="51">
        <v>1.1399999999999999</v>
      </c>
      <c r="J24" s="62">
        <f>I24*H24</f>
        <v>1969.9199999999996</v>
      </c>
    </row>
    <row r="25" spans="1:10" x14ac:dyDescent="0.25">
      <c r="A25" s="69" t="s">
        <v>697</v>
      </c>
      <c r="B25" s="52" t="s">
        <v>691</v>
      </c>
      <c r="C25" s="65"/>
      <c r="D25" s="50"/>
      <c r="E25" s="51"/>
      <c r="F25" s="85"/>
      <c r="G25" s="61">
        <f>'Switzerland Facebook'!C6</f>
        <v>4500000</v>
      </c>
      <c r="H25" s="50">
        <f>'Switzerland Facebook'!C7</f>
        <v>1349.9999999999998</v>
      </c>
      <c r="I25" s="51">
        <v>1.1299999999999999</v>
      </c>
      <c r="J25" s="62">
        <f>I25*H25</f>
        <v>1525.4999999999995</v>
      </c>
    </row>
    <row r="26" spans="1:10" x14ac:dyDescent="0.25">
      <c r="A26" s="69" t="s">
        <v>695</v>
      </c>
      <c r="B26" s="52" t="s">
        <v>682</v>
      </c>
      <c r="C26" s="65">
        <f>'UK Search'!B4</f>
        <v>2228571.6</v>
      </c>
      <c r="D26" s="50">
        <f>'UK Search'!C4</f>
        <v>56667</v>
      </c>
      <c r="E26" s="51">
        <f>'UK Search'!D3</f>
        <v>0.94299999999999984</v>
      </c>
      <c r="F26" s="85">
        <f>E26*D26</f>
        <v>53436.980999999992</v>
      </c>
      <c r="G26" s="61">
        <f>'UK Facebook'!C6</f>
        <v>6600000</v>
      </c>
      <c r="H26" s="50">
        <f>'UK Facebook'!C7</f>
        <v>1979.9999999999998</v>
      </c>
      <c r="I26" s="51">
        <v>1.24</v>
      </c>
      <c r="J26" s="62">
        <f>I26*H26</f>
        <v>2455.1999999999998</v>
      </c>
    </row>
    <row r="27" spans="1:10" x14ac:dyDescent="0.25">
      <c r="A27" s="69" t="s">
        <v>695</v>
      </c>
      <c r="B27" s="52" t="s">
        <v>1118</v>
      </c>
      <c r="C27" s="65">
        <f>'US (Eng &amp; Span) Search'!B4</f>
        <v>3642857.58</v>
      </c>
      <c r="D27" s="50">
        <f>'US (Eng &amp; Span) Search'!C4</f>
        <v>101422.935</v>
      </c>
      <c r="E27" s="51">
        <f>'US (Eng &amp; Span) Search'!D3</f>
        <v>1.7825</v>
      </c>
      <c r="F27" s="85">
        <f>E27*D27</f>
        <v>180786.38163749999</v>
      </c>
      <c r="G27" s="61">
        <f>'US (Eng &amp; Span) Facebook'!C7</f>
        <v>306000000</v>
      </c>
      <c r="H27" s="50">
        <f>'US (Eng &amp; Span) Facebook'!C8</f>
        <v>91799.999999999985</v>
      </c>
      <c r="I27" s="51">
        <v>1.25</v>
      </c>
      <c r="J27" s="62">
        <f>I27*H27</f>
        <v>114749.99999999999</v>
      </c>
    </row>
    <row r="28" spans="1:10" s="86" customFormat="1" x14ac:dyDescent="0.25">
      <c r="A28" s="69" t="s">
        <v>695</v>
      </c>
      <c r="B28" s="52" t="s">
        <v>1124</v>
      </c>
      <c r="C28" s="50">
        <f>'US - GDN'!B2</f>
        <v>32785718.219999999</v>
      </c>
      <c r="D28" s="50">
        <f>'US - GDN'!B3</f>
        <v>78686</v>
      </c>
      <c r="E28" s="51">
        <v>0.68</v>
      </c>
      <c r="F28" s="85">
        <f>E28*D28</f>
        <v>53506.48</v>
      </c>
      <c r="G28" s="93" t="s">
        <v>1126</v>
      </c>
      <c r="H28" s="50"/>
      <c r="I28" s="51"/>
      <c r="J28" s="62"/>
    </row>
    <row r="29" spans="1:10" ht="15.75" thickBot="1" x14ac:dyDescent="0.3">
      <c r="A29" s="72" t="s">
        <v>695</v>
      </c>
      <c r="B29" s="52" t="s">
        <v>1119</v>
      </c>
      <c r="C29" s="94">
        <f>'US (Eng &amp; Span) Search'!N4</f>
        <v>116571.46500000001</v>
      </c>
      <c r="D29" s="94">
        <f>'US (Eng &amp; Span) Search'!O4</f>
        <v>3137.52</v>
      </c>
      <c r="E29" s="95">
        <v>0.9</v>
      </c>
      <c r="F29" s="96">
        <f>E29*D29</f>
        <v>2823.768</v>
      </c>
      <c r="G29" s="97">
        <f>'US (Eng &amp; Span) Facebook'!J7</f>
        <v>10863000</v>
      </c>
      <c r="H29" s="94">
        <f>'US (Eng &amp; Span) Facebook'!J8</f>
        <v>3258.8999999999996</v>
      </c>
      <c r="I29" s="95">
        <v>1.1399999999999999</v>
      </c>
      <c r="J29" s="98">
        <f>I29*H29</f>
        <v>3715.1459999999993</v>
      </c>
    </row>
    <row r="30" spans="1:10" ht="16.5" thickTop="1" thickBot="1" x14ac:dyDescent="0.3">
      <c r="C30" s="70">
        <f>SUM(C8:C27)</f>
        <v>9507386.2799999993</v>
      </c>
      <c r="D30" s="83">
        <f>SUM(D8:D27)</f>
        <v>328404.73499999999</v>
      </c>
      <c r="E30" s="81">
        <f>AVERAGE(E8:E27)</f>
        <v>1.16465</v>
      </c>
      <c r="F30" s="79">
        <f>SUM(F9:F27)</f>
        <v>426188.40048749995</v>
      </c>
      <c r="G30" s="70">
        <f>SUM(G8:G27)</f>
        <v>621140000</v>
      </c>
      <c r="H30" s="83">
        <f>SUM(H8:H27)</f>
        <v>191502</v>
      </c>
      <c r="I30" s="81">
        <f>AVERAGE(I8:I27)</f>
        <v>1.1109999999999998</v>
      </c>
      <c r="J30" s="77">
        <f>SUM(J9:J27)</f>
        <v>220048.73999999993</v>
      </c>
    </row>
    <row r="31" spans="1:10" x14ac:dyDescent="0.25">
      <c r="F31" s="80" t="s">
        <v>3</v>
      </c>
    </row>
    <row r="32" spans="1:10" x14ac:dyDescent="0.25">
      <c r="F32" s="80" t="s">
        <v>3</v>
      </c>
    </row>
    <row r="33" spans="4:4" x14ac:dyDescent="0.25">
      <c r="D33" s="73" t="s">
        <v>3</v>
      </c>
    </row>
  </sheetData>
  <sortState ref="I5:I23">
    <sortCondition ref="I5:I23"/>
  </sortState>
  <mergeCells count="2">
    <mergeCell ref="C6:F6"/>
    <mergeCell ref="G6:J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sqref="A1:XFD1048576"/>
    </sheetView>
  </sheetViews>
  <sheetFormatPr defaultRowHeight="15" x14ac:dyDescent="0.25"/>
  <cols>
    <col min="2" max="2" width="29.42578125" bestFit="1" customWidth="1"/>
    <col min="3" max="3" width="11.140625" bestFit="1" customWidth="1"/>
    <col min="5" max="5" width="29.42578125" bestFit="1" customWidth="1"/>
    <col min="6" max="6" width="11.140625" bestFit="1" customWidth="1"/>
  </cols>
  <sheetData>
    <row r="1" spans="1:15" x14ac:dyDescent="0.25">
      <c r="A1" s="7" t="s">
        <v>682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t="s">
        <v>704</v>
      </c>
      <c r="C5" s="5"/>
      <c r="D5" s="4"/>
      <c r="E5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v>6600000</v>
      </c>
      <c r="D6" s="4"/>
      <c r="E6" s="4" t="s">
        <v>670</v>
      </c>
      <c r="F6" s="5">
        <v>72000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1979.9999999999998</v>
      </c>
      <c r="D7" s="4"/>
      <c r="E7" s="4" t="s">
        <v>671</v>
      </c>
      <c r="F7" s="4">
        <f>F6*0.0003</f>
        <v>21.599999999999998</v>
      </c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 t="s">
        <v>3</v>
      </c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sqref="A1:XFD1048576"/>
    </sheetView>
  </sheetViews>
  <sheetFormatPr defaultRowHeight="15" x14ac:dyDescent="0.25"/>
  <cols>
    <col min="2" max="2" width="29.42578125" bestFit="1" customWidth="1"/>
    <col min="3" max="3" width="11.140625" bestFit="1" customWidth="1"/>
    <col min="5" max="5" width="29.42578125" bestFit="1" customWidth="1"/>
    <col min="6" max="6" width="11.140625" bestFit="1" customWidth="1"/>
  </cols>
  <sheetData>
    <row r="1" spans="1:15" x14ac:dyDescent="0.25">
      <c r="A1" s="7" t="s">
        <v>673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t="s">
        <v>704</v>
      </c>
      <c r="C5" s="5"/>
      <c r="D5" s="4"/>
      <c r="E5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v>6600000</v>
      </c>
      <c r="D6" s="4"/>
      <c r="E6" s="4" t="s">
        <v>670</v>
      </c>
      <c r="F6" s="5">
        <v>2600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1979.9999999999998</v>
      </c>
      <c r="D7" s="4"/>
      <c r="E7" s="4" t="s">
        <v>671</v>
      </c>
      <c r="F7" s="4">
        <f>F6*0.0003</f>
        <v>0.77999999999999992</v>
      </c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 t="s">
        <v>3</v>
      </c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8"/>
  <sheetViews>
    <sheetView workbookViewId="0">
      <selection sqref="A1:XFD6"/>
    </sheetView>
  </sheetViews>
  <sheetFormatPr defaultRowHeight="15" x14ac:dyDescent="0.25"/>
  <cols>
    <col min="1" max="1" width="39.5703125" bestFit="1" customWidth="1"/>
    <col min="2" max="2" width="21.42578125" bestFit="1" customWidth="1"/>
    <col min="3" max="3" width="13.42578125" style="1" customWidth="1"/>
    <col min="4" max="4" width="9.140625" style="1"/>
    <col min="5" max="5" width="11.140625" bestFit="1" customWidth="1"/>
    <col min="6" max="7" width="15.42578125" bestFit="1" customWidth="1"/>
    <col min="8" max="8" width="13.5703125" bestFit="1" customWidth="1"/>
    <col min="9" max="9" width="13.7109375" bestFit="1" customWidth="1"/>
    <col min="10" max="11" width="21.85546875" bestFit="1" customWidth="1"/>
  </cols>
  <sheetData>
    <row r="1" spans="1:11" x14ac:dyDescent="0.25">
      <c r="A1" s="7" t="s">
        <v>3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</row>
    <row r="2" spans="1:11" x14ac:dyDescent="0.25">
      <c r="A2" s="29" t="s">
        <v>690</v>
      </c>
      <c r="B2" s="30"/>
      <c r="C2" s="31"/>
      <c r="D2" s="31"/>
      <c r="E2" s="30"/>
      <c r="F2" s="30"/>
      <c r="G2" s="30"/>
      <c r="H2" s="4"/>
      <c r="I2" s="4"/>
      <c r="J2" s="4"/>
      <c r="K2" s="4"/>
    </row>
    <row r="3" spans="1:11" x14ac:dyDescent="0.25">
      <c r="A3" s="29" t="s">
        <v>667</v>
      </c>
      <c r="B3" s="34">
        <f>G23</f>
        <v>2285.71</v>
      </c>
      <c r="C3" s="34">
        <f>F23</f>
        <v>81.92</v>
      </c>
      <c r="D3" s="43">
        <v>1.17</v>
      </c>
      <c r="E3" s="30"/>
      <c r="F3" s="30" t="s">
        <v>3</v>
      </c>
      <c r="G3" s="30" t="s">
        <v>3</v>
      </c>
      <c r="H3" s="4"/>
      <c r="I3" s="4"/>
      <c r="J3" s="4"/>
      <c r="K3" s="4"/>
    </row>
    <row r="4" spans="1:11" x14ac:dyDescent="0.25">
      <c r="A4" s="29" t="s">
        <v>668</v>
      </c>
      <c r="B4" s="34">
        <f>B3*30</f>
        <v>68571.3</v>
      </c>
      <c r="C4" s="34">
        <f>C3*30</f>
        <v>2457.6</v>
      </c>
      <c r="D4" s="31"/>
      <c r="E4" s="44">
        <f>D3*C4</f>
        <v>2875.3919999999998</v>
      </c>
      <c r="F4" s="30"/>
      <c r="G4" s="30"/>
      <c r="H4" s="4"/>
      <c r="I4" s="4"/>
      <c r="J4" s="4"/>
      <c r="K4" s="4"/>
    </row>
    <row r="5" spans="1:11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</row>
    <row r="6" spans="1:11" x14ac:dyDescent="0.25">
      <c r="A6" s="29"/>
      <c r="B6" s="30"/>
      <c r="C6" s="31"/>
      <c r="D6" s="31"/>
      <c r="E6" s="30"/>
      <c r="F6" s="30"/>
      <c r="G6" s="30"/>
      <c r="H6" s="4"/>
      <c r="I6" s="4"/>
      <c r="J6" s="4"/>
      <c r="K6" s="4"/>
    </row>
    <row r="7" spans="1:11" s="2" customFormat="1" x14ac:dyDescent="0.25">
      <c r="A7" s="29"/>
      <c r="B7" s="29"/>
      <c r="C7" s="32"/>
      <c r="D7" s="32"/>
      <c r="E7" s="29"/>
      <c r="F7" s="29"/>
      <c r="G7" s="29"/>
      <c r="H7" s="7"/>
      <c r="I7" s="7"/>
      <c r="J7" s="7"/>
      <c r="K7" s="7"/>
    </row>
    <row r="8" spans="1:11" x14ac:dyDescent="0.25">
      <c r="A8" s="30"/>
      <c r="B8" s="30"/>
      <c r="C8" s="31"/>
      <c r="D8" s="32"/>
      <c r="E8" s="29"/>
      <c r="F8" s="32"/>
      <c r="G8" s="30"/>
      <c r="H8" s="4"/>
      <c r="I8" s="4"/>
      <c r="J8" s="4"/>
      <c r="K8" s="4"/>
    </row>
    <row r="9" spans="1:11" s="3" customFormat="1" x14ac:dyDescent="0.25">
      <c r="A9" s="32"/>
      <c r="B9" s="32"/>
      <c r="C9" s="32"/>
      <c r="D9" s="32"/>
      <c r="E9" s="32"/>
      <c r="F9" s="32"/>
      <c r="G9" s="32"/>
      <c r="H9" s="9"/>
      <c r="I9" s="9"/>
      <c r="J9" s="9"/>
      <c r="K9" s="9"/>
    </row>
    <row r="10" spans="1:11" x14ac:dyDescent="0.25">
      <c r="A10" s="30"/>
      <c r="B10" s="33"/>
      <c r="C10" s="34"/>
      <c r="D10" s="35"/>
      <c r="E10" s="36"/>
      <c r="F10" s="36"/>
      <c r="G10" s="37"/>
      <c r="H10" s="6"/>
      <c r="I10" s="6"/>
      <c r="J10" s="6"/>
      <c r="K10" s="4"/>
    </row>
    <row r="11" spans="1:11" x14ac:dyDescent="0.25">
      <c r="A11" s="30"/>
      <c r="B11" s="33"/>
      <c r="C11" s="34"/>
      <c r="D11" s="35"/>
      <c r="E11" s="36"/>
      <c r="F11" s="36"/>
      <c r="G11" s="36"/>
      <c r="H11" s="6"/>
      <c r="I11" s="6"/>
      <c r="J11" s="4"/>
      <c r="K11" s="4"/>
    </row>
    <row r="12" spans="1:11" x14ac:dyDescent="0.25">
      <c r="A12" s="30"/>
      <c r="B12" s="33"/>
      <c r="C12" s="34"/>
      <c r="D12" s="35"/>
      <c r="E12" s="36"/>
      <c r="F12" s="36"/>
      <c r="G12" s="36"/>
      <c r="H12" s="6"/>
      <c r="I12" s="6"/>
      <c r="J12" s="6"/>
      <c r="K12" s="4"/>
    </row>
    <row r="13" spans="1:11" x14ac:dyDescent="0.25">
      <c r="A13" s="30"/>
      <c r="B13" s="33"/>
      <c r="C13" s="34"/>
      <c r="D13" s="35"/>
      <c r="E13" s="36"/>
      <c r="F13" s="36"/>
      <c r="G13" s="30"/>
      <c r="H13" s="4"/>
      <c r="I13" s="4"/>
      <c r="J13" s="4"/>
      <c r="K13" s="4"/>
    </row>
    <row r="14" spans="1:11" s="2" customFormat="1" x14ac:dyDescent="0.25">
      <c r="A14" s="38"/>
      <c r="B14" s="39"/>
      <c r="C14" s="40"/>
      <c r="D14" s="41"/>
      <c r="E14" s="42"/>
      <c r="F14" s="42"/>
      <c r="G14" s="29"/>
      <c r="H14" s="10"/>
      <c r="I14" s="7"/>
      <c r="J14" s="7"/>
      <c r="K14" s="7"/>
    </row>
    <row r="15" spans="1:11" x14ac:dyDescent="0.25">
      <c r="A15" s="30"/>
      <c r="B15" s="33"/>
      <c r="C15" s="34"/>
      <c r="D15" s="31"/>
      <c r="E15" s="30"/>
      <c r="F15" s="36"/>
      <c r="G15" s="30"/>
      <c r="H15" s="4"/>
      <c r="I15" s="4"/>
      <c r="J15" s="4"/>
      <c r="K15" s="4"/>
    </row>
    <row r="16" spans="1:11" x14ac:dyDescent="0.25">
      <c r="A16" s="30"/>
      <c r="B16" s="33"/>
      <c r="C16" s="34"/>
      <c r="D16" s="31"/>
      <c r="E16" s="36"/>
      <c r="F16" s="36"/>
      <c r="G16" s="30"/>
      <c r="H16" s="4"/>
      <c r="I16" s="4"/>
      <c r="J16" s="4"/>
      <c r="K16" s="4"/>
    </row>
    <row r="17" spans="1:11" x14ac:dyDescent="0.25">
      <c r="A17" s="30"/>
      <c r="B17" s="33"/>
      <c r="C17" s="34"/>
      <c r="D17" s="31"/>
      <c r="E17" s="36"/>
      <c r="F17" s="36"/>
      <c r="G17" s="30"/>
      <c r="H17" s="4"/>
      <c r="I17" s="4"/>
      <c r="J17" s="4"/>
      <c r="K17" s="4"/>
    </row>
    <row r="18" spans="1:11" x14ac:dyDescent="0.25">
      <c r="A18" s="30"/>
      <c r="B18" s="33"/>
      <c r="C18" s="34"/>
      <c r="D18" s="31"/>
      <c r="E18" s="30"/>
      <c r="F18" s="36"/>
      <c r="G18" s="36"/>
      <c r="H18" s="4"/>
      <c r="I18" s="4"/>
      <c r="J18" s="4"/>
      <c r="K18" s="4"/>
    </row>
    <row r="19" spans="1:11" x14ac:dyDescent="0.25">
      <c r="A19" s="4"/>
      <c r="B19" s="4"/>
      <c r="C19" s="8"/>
      <c r="D19" s="8"/>
      <c r="E19" s="4"/>
      <c r="F19" s="4"/>
      <c r="G19" s="4"/>
      <c r="H19" s="4"/>
      <c r="I19" s="4"/>
      <c r="J19" s="4"/>
      <c r="K19" s="4"/>
    </row>
    <row r="20" spans="1:11" x14ac:dyDescent="0.25">
      <c r="A20" s="4"/>
      <c r="B20" s="4"/>
      <c r="C20" s="8"/>
      <c r="D20" s="8"/>
      <c r="E20" s="4"/>
      <c r="F20" s="4"/>
      <c r="G20" s="4"/>
      <c r="H20" s="4"/>
      <c r="I20" s="4"/>
      <c r="J20" s="4"/>
      <c r="K20" s="4"/>
    </row>
    <row r="21" spans="1:11" x14ac:dyDescent="0.25">
      <c r="B21" s="1"/>
      <c r="D21"/>
    </row>
    <row r="22" spans="1:11" x14ac:dyDescent="0.25">
      <c r="A22" s="86" t="s">
        <v>4</v>
      </c>
      <c r="B22" s="86" t="s">
        <v>233</v>
      </c>
      <c r="C22" s="86" t="s">
        <v>5</v>
      </c>
      <c r="D22" s="86" t="s">
        <v>234</v>
      </c>
      <c r="E22" s="86" t="s">
        <v>235</v>
      </c>
      <c r="F22" s="86" t="s">
        <v>236</v>
      </c>
      <c r="G22" s="86" t="s">
        <v>237</v>
      </c>
      <c r="H22" s="86" t="s">
        <v>238</v>
      </c>
      <c r="I22" s="86" t="s">
        <v>239</v>
      </c>
      <c r="J22" s="86" t="s">
        <v>240</v>
      </c>
      <c r="K22" s="86" t="s">
        <v>241</v>
      </c>
    </row>
    <row r="23" spans="1:11" x14ac:dyDescent="0.25">
      <c r="A23" s="86"/>
      <c r="B23" s="86"/>
      <c r="C23" s="86"/>
      <c r="D23" s="86"/>
      <c r="E23" s="86"/>
      <c r="F23" s="86">
        <v>81.92</v>
      </c>
      <c r="G23" s="86">
        <v>2285.71</v>
      </c>
      <c r="H23" s="86">
        <v>58.95</v>
      </c>
      <c r="I23" s="86">
        <v>3.5999999999999997E-2</v>
      </c>
      <c r="J23" s="86">
        <v>0.72</v>
      </c>
      <c r="K23" s="86">
        <v>1.27</v>
      </c>
    </row>
    <row r="24" spans="1:11" x14ac:dyDescent="0.25">
      <c r="A24" s="86" t="s">
        <v>315</v>
      </c>
      <c r="B24" s="86">
        <v>1000</v>
      </c>
      <c r="C24" s="86">
        <v>0.12</v>
      </c>
      <c r="D24" s="86">
        <v>0.16</v>
      </c>
      <c r="E24" s="86">
        <v>0</v>
      </c>
      <c r="F24" s="86">
        <v>43.24</v>
      </c>
      <c r="G24" s="86">
        <v>1208.19</v>
      </c>
      <c r="H24" s="86">
        <v>32.32</v>
      </c>
      <c r="I24" s="86">
        <v>3.5999999999999997E-2</v>
      </c>
      <c r="J24" s="86">
        <v>0.75</v>
      </c>
      <c r="K24" s="86">
        <v>1.1599999999999999</v>
      </c>
    </row>
    <row r="25" spans="1:11" x14ac:dyDescent="0.25">
      <c r="A25" s="86" t="s">
        <v>23</v>
      </c>
      <c r="B25" s="86">
        <v>2900</v>
      </c>
      <c r="C25" s="86">
        <v>0.21</v>
      </c>
      <c r="D25" s="86">
        <v>0.13</v>
      </c>
      <c r="E25" s="86">
        <v>0</v>
      </c>
      <c r="F25" s="86">
        <v>10.61</v>
      </c>
      <c r="G25" s="86">
        <v>302.68</v>
      </c>
      <c r="H25" s="86">
        <v>7.78</v>
      </c>
      <c r="I25" s="86">
        <v>3.5000000000000003E-2</v>
      </c>
      <c r="J25" s="86">
        <v>0.73</v>
      </c>
      <c r="K25" s="86">
        <v>1.34</v>
      </c>
    </row>
    <row r="26" spans="1:11" x14ac:dyDescent="0.25">
      <c r="A26" s="86" t="s">
        <v>16</v>
      </c>
      <c r="B26" s="86">
        <v>140</v>
      </c>
      <c r="C26" s="86">
        <v>0.37</v>
      </c>
      <c r="D26" s="86">
        <v>0.96</v>
      </c>
      <c r="E26" s="86">
        <v>0</v>
      </c>
      <c r="F26" s="86">
        <v>7.24</v>
      </c>
      <c r="G26" s="86">
        <v>5.42</v>
      </c>
      <c r="H26" s="86">
        <v>0.4</v>
      </c>
      <c r="I26" s="86">
        <v>1.3340000000000001</v>
      </c>
      <c r="J26" s="86">
        <v>0.06</v>
      </c>
      <c r="K26" s="86">
        <v>1.1299999999999999</v>
      </c>
    </row>
    <row r="27" spans="1:11" x14ac:dyDescent="0.25">
      <c r="A27" s="86" t="s">
        <v>510</v>
      </c>
      <c r="B27" s="86">
        <v>10</v>
      </c>
      <c r="C27" s="86">
        <v>0</v>
      </c>
      <c r="D27" s="86">
        <v>0</v>
      </c>
      <c r="E27" s="86">
        <v>0</v>
      </c>
      <c r="F27" s="86">
        <v>6.62</v>
      </c>
      <c r="G27" s="86">
        <v>0.17</v>
      </c>
      <c r="H27" s="86">
        <v>0.2</v>
      </c>
      <c r="I27" s="86">
        <v>39.067999999999998</v>
      </c>
      <c r="J27" s="86">
        <v>0.03</v>
      </c>
      <c r="K27" s="86">
        <v>1</v>
      </c>
    </row>
    <row r="28" spans="1:11" x14ac:dyDescent="0.25">
      <c r="A28" s="86" t="s">
        <v>52</v>
      </c>
      <c r="B28" s="86">
        <v>170</v>
      </c>
      <c r="C28" s="86">
        <v>0.22</v>
      </c>
      <c r="D28" s="86">
        <v>0.36</v>
      </c>
      <c r="E28" s="86">
        <v>0</v>
      </c>
      <c r="F28" s="86">
        <v>4.47</v>
      </c>
      <c r="G28" s="86">
        <v>8.3000000000000007</v>
      </c>
      <c r="H28" s="86">
        <v>2.2200000000000002</v>
      </c>
      <c r="I28" s="86">
        <v>0.53800000000000003</v>
      </c>
      <c r="J28" s="86">
        <v>0.5</v>
      </c>
      <c r="K28" s="86">
        <v>1.1399999999999999</v>
      </c>
    </row>
    <row r="29" spans="1:11" x14ac:dyDescent="0.25">
      <c r="A29" s="86" t="s">
        <v>36</v>
      </c>
      <c r="B29" s="86">
        <v>140</v>
      </c>
      <c r="C29" s="86">
        <v>0.45</v>
      </c>
      <c r="D29" s="86">
        <v>0.08</v>
      </c>
      <c r="E29" s="86">
        <v>0</v>
      </c>
      <c r="F29" s="86">
        <v>1.72</v>
      </c>
      <c r="G29" s="86">
        <v>13.05</v>
      </c>
      <c r="H29" s="86">
        <v>0.37</v>
      </c>
      <c r="I29" s="86">
        <v>0.13100000000000001</v>
      </c>
      <c r="J29" s="86">
        <v>0.21</v>
      </c>
      <c r="K29" s="86">
        <v>1.3</v>
      </c>
    </row>
    <row r="30" spans="1:11" x14ac:dyDescent="0.25">
      <c r="A30" s="86" t="s">
        <v>243</v>
      </c>
      <c r="B30" s="86">
        <v>480</v>
      </c>
      <c r="C30" s="86">
        <v>0.12</v>
      </c>
      <c r="D30" s="86">
        <v>0.93</v>
      </c>
      <c r="E30" s="86">
        <v>0</v>
      </c>
      <c r="F30" s="86">
        <v>0.74</v>
      </c>
      <c r="G30" s="86">
        <v>105.41</v>
      </c>
      <c r="H30" s="86">
        <v>0.87</v>
      </c>
      <c r="I30" s="86">
        <v>7.0000000000000001E-3</v>
      </c>
      <c r="J30" s="86">
        <v>1.17</v>
      </c>
      <c r="K30" s="86">
        <v>1.29</v>
      </c>
    </row>
    <row r="31" spans="1:11" x14ac:dyDescent="0.25">
      <c r="A31" s="86" t="s">
        <v>292</v>
      </c>
      <c r="B31" s="86">
        <v>480</v>
      </c>
      <c r="C31" s="86">
        <v>0.19</v>
      </c>
      <c r="D31" s="86">
        <v>0.31</v>
      </c>
      <c r="E31" s="86">
        <v>0</v>
      </c>
      <c r="F31" s="86">
        <v>0.71</v>
      </c>
      <c r="G31" s="86">
        <v>90.5</v>
      </c>
      <c r="H31" s="86">
        <v>1.62</v>
      </c>
      <c r="I31" s="86">
        <v>8.0000000000000002E-3</v>
      </c>
      <c r="J31" s="86">
        <v>2.2799999999999998</v>
      </c>
      <c r="K31" s="86">
        <v>1.42</v>
      </c>
    </row>
    <row r="32" spans="1:11" x14ac:dyDescent="0.25">
      <c r="A32" s="86" t="s">
        <v>58</v>
      </c>
      <c r="B32" s="86">
        <v>20</v>
      </c>
      <c r="C32" s="86">
        <v>0.59</v>
      </c>
      <c r="D32" s="86">
        <v>0.95</v>
      </c>
      <c r="E32" s="86">
        <v>0</v>
      </c>
      <c r="F32" s="86">
        <v>0.67</v>
      </c>
      <c r="G32" s="86">
        <v>10.51</v>
      </c>
      <c r="H32" s="86">
        <v>0.97</v>
      </c>
      <c r="I32" s="86">
        <v>6.4000000000000001E-2</v>
      </c>
      <c r="J32" s="86">
        <v>1.45</v>
      </c>
      <c r="K32" s="86">
        <v>1.34</v>
      </c>
    </row>
    <row r="33" spans="1:11" x14ac:dyDescent="0.25">
      <c r="A33" s="86" t="s">
        <v>14</v>
      </c>
      <c r="B33" s="86">
        <v>210</v>
      </c>
      <c r="C33" s="86">
        <v>0.55000000000000004</v>
      </c>
      <c r="D33" s="86">
        <v>0.38</v>
      </c>
      <c r="E33" s="86">
        <v>0</v>
      </c>
      <c r="F33" s="86">
        <v>0.44</v>
      </c>
      <c r="G33" s="86">
        <v>22.37</v>
      </c>
      <c r="H33" s="86">
        <v>1.04</v>
      </c>
      <c r="I33" s="86">
        <v>0.02</v>
      </c>
      <c r="J33" s="86">
        <v>2.34</v>
      </c>
      <c r="K33" s="86">
        <v>1.31</v>
      </c>
    </row>
    <row r="34" spans="1:11" x14ac:dyDescent="0.25">
      <c r="A34" s="86" t="s">
        <v>339</v>
      </c>
      <c r="B34" s="86">
        <v>110</v>
      </c>
      <c r="C34" s="86">
        <v>0.75</v>
      </c>
      <c r="D34" s="86">
        <v>1.1000000000000001</v>
      </c>
      <c r="E34" s="86">
        <v>0</v>
      </c>
      <c r="F34" s="86">
        <v>0.31</v>
      </c>
      <c r="G34" s="86">
        <v>43.22</v>
      </c>
      <c r="H34" s="86">
        <v>0.72</v>
      </c>
      <c r="I34" s="86">
        <v>7.0000000000000001E-3</v>
      </c>
      <c r="J34" s="86">
        <v>2.33</v>
      </c>
      <c r="K34" s="86">
        <v>2.5499999999999998</v>
      </c>
    </row>
    <row r="35" spans="1:11" x14ac:dyDescent="0.25">
      <c r="A35" s="86" t="s">
        <v>48</v>
      </c>
      <c r="B35" s="86">
        <v>70</v>
      </c>
      <c r="C35" s="86">
        <v>0.28999999999999998</v>
      </c>
      <c r="D35" s="86">
        <v>0.2</v>
      </c>
      <c r="E35" s="86">
        <v>0</v>
      </c>
      <c r="F35" s="86">
        <v>0.3</v>
      </c>
      <c r="G35" s="86">
        <v>26.61</v>
      </c>
      <c r="H35" s="86">
        <v>0.39</v>
      </c>
      <c r="I35" s="86">
        <v>1.0999999999999999E-2</v>
      </c>
      <c r="J35" s="86">
        <v>1.28</v>
      </c>
      <c r="K35" s="86">
        <v>1.1499999999999999</v>
      </c>
    </row>
    <row r="36" spans="1:11" x14ac:dyDescent="0.25">
      <c r="A36" s="86" t="s">
        <v>307</v>
      </c>
      <c r="B36" s="86">
        <v>10</v>
      </c>
      <c r="C36" s="86">
        <v>0</v>
      </c>
      <c r="D36" s="86">
        <v>0</v>
      </c>
      <c r="E36" s="86">
        <v>0</v>
      </c>
      <c r="F36" s="86">
        <v>0.27</v>
      </c>
      <c r="G36" s="86">
        <v>4.91</v>
      </c>
      <c r="H36" s="86">
        <v>0.69</v>
      </c>
      <c r="I36" s="86">
        <v>5.5E-2</v>
      </c>
      <c r="J36" s="86">
        <v>2.57</v>
      </c>
      <c r="K36" s="86">
        <v>1.1000000000000001</v>
      </c>
    </row>
    <row r="37" spans="1:11" x14ac:dyDescent="0.25">
      <c r="A37" s="86" t="s">
        <v>245</v>
      </c>
      <c r="B37" s="86">
        <v>720</v>
      </c>
      <c r="C37" s="86">
        <v>0.28999999999999998</v>
      </c>
      <c r="D37" s="86">
        <v>0.47</v>
      </c>
      <c r="E37" s="86">
        <v>0</v>
      </c>
      <c r="F37" s="86">
        <v>0.24</v>
      </c>
      <c r="G37" s="86">
        <v>6.61</v>
      </c>
      <c r="H37" s="86">
        <v>0.7</v>
      </c>
      <c r="I37" s="86">
        <v>3.5999999999999997E-2</v>
      </c>
      <c r="J37" s="86">
        <v>2.91</v>
      </c>
      <c r="K37" s="86">
        <v>1.62</v>
      </c>
    </row>
    <row r="38" spans="1:11" x14ac:dyDescent="0.25">
      <c r="A38" s="86" t="s">
        <v>65</v>
      </c>
      <c r="B38" s="86">
        <v>70</v>
      </c>
      <c r="C38" s="86">
        <v>0.57999999999999996</v>
      </c>
      <c r="D38" s="86">
        <v>0.24</v>
      </c>
      <c r="E38" s="86">
        <v>0</v>
      </c>
      <c r="F38" s="86">
        <v>0.23</v>
      </c>
      <c r="G38" s="86">
        <v>15.42</v>
      </c>
      <c r="H38" s="86">
        <v>0.46</v>
      </c>
      <c r="I38" s="86">
        <v>1.4999999999999999E-2</v>
      </c>
      <c r="J38" s="86">
        <v>1.99</v>
      </c>
      <c r="K38" s="86">
        <v>1.1000000000000001</v>
      </c>
    </row>
    <row r="39" spans="1:11" x14ac:dyDescent="0.25">
      <c r="A39" s="86" t="s">
        <v>138</v>
      </c>
      <c r="B39" s="86">
        <v>10</v>
      </c>
      <c r="C39" s="86">
        <v>0.41</v>
      </c>
      <c r="D39" s="86">
        <v>0</v>
      </c>
      <c r="E39" s="86">
        <v>0</v>
      </c>
      <c r="F39" s="86">
        <v>0.2</v>
      </c>
      <c r="G39" s="86">
        <v>0.17</v>
      </c>
      <c r="H39" s="86">
        <v>0.59</v>
      </c>
      <c r="I39" s="86">
        <v>1.1870000000000001</v>
      </c>
      <c r="J39" s="86">
        <v>2.91</v>
      </c>
      <c r="K39" s="86">
        <v>1</v>
      </c>
    </row>
    <row r="40" spans="1:11" x14ac:dyDescent="0.25">
      <c r="A40" s="86" t="s">
        <v>466</v>
      </c>
      <c r="B40" s="86">
        <v>20</v>
      </c>
      <c r="C40" s="86">
        <v>0.12</v>
      </c>
      <c r="D40" s="86">
        <v>0.1</v>
      </c>
      <c r="E40" s="86">
        <v>0</v>
      </c>
      <c r="F40" s="86">
        <v>0.19</v>
      </c>
      <c r="G40" s="86">
        <v>2.88</v>
      </c>
      <c r="H40" s="86">
        <v>0.34</v>
      </c>
      <c r="I40" s="86">
        <v>6.7000000000000004E-2</v>
      </c>
      <c r="J40" s="86">
        <v>1.73</v>
      </c>
      <c r="K40" s="86">
        <v>1.1200000000000001</v>
      </c>
    </row>
    <row r="41" spans="1:11" x14ac:dyDescent="0.25">
      <c r="A41" s="86" t="s">
        <v>413</v>
      </c>
      <c r="B41" s="86">
        <v>10</v>
      </c>
      <c r="C41" s="86">
        <v>0.19</v>
      </c>
      <c r="D41" s="86">
        <v>0.02</v>
      </c>
      <c r="E41" s="86">
        <v>0</v>
      </c>
      <c r="F41" s="86">
        <v>0.15</v>
      </c>
      <c r="G41" s="86">
        <v>0.17</v>
      </c>
      <c r="H41" s="86">
        <v>0.39</v>
      </c>
      <c r="I41" s="86">
        <v>0.874</v>
      </c>
      <c r="J41" s="86">
        <v>2.63</v>
      </c>
      <c r="K41" s="86">
        <v>2</v>
      </c>
    </row>
    <row r="42" spans="1:11" x14ac:dyDescent="0.25">
      <c r="A42" s="86" t="s">
        <v>347</v>
      </c>
      <c r="B42" s="86">
        <v>30</v>
      </c>
      <c r="C42" s="86">
        <v>0.36</v>
      </c>
      <c r="D42" s="86">
        <v>0.17</v>
      </c>
      <c r="E42" s="86">
        <v>0</v>
      </c>
      <c r="F42" s="86">
        <v>0.14000000000000001</v>
      </c>
      <c r="G42" s="86">
        <v>10.51</v>
      </c>
      <c r="H42" s="86">
        <v>0.31</v>
      </c>
      <c r="I42" s="86">
        <v>1.2999999999999999E-2</v>
      </c>
      <c r="J42" s="86">
        <v>2.2000000000000002</v>
      </c>
      <c r="K42" s="86">
        <v>1.95</v>
      </c>
    </row>
    <row r="43" spans="1:11" x14ac:dyDescent="0.25">
      <c r="A43" s="86" t="s">
        <v>253</v>
      </c>
      <c r="B43" s="86">
        <v>90</v>
      </c>
      <c r="C43" s="86">
        <v>0.19</v>
      </c>
      <c r="D43" s="86">
        <v>0.32</v>
      </c>
      <c r="E43" s="86">
        <v>0</v>
      </c>
      <c r="F43" s="86">
        <v>0.12</v>
      </c>
      <c r="G43" s="86">
        <v>20.170000000000002</v>
      </c>
      <c r="H43" s="86">
        <v>0.09</v>
      </c>
      <c r="I43" s="86">
        <v>6.0000000000000001E-3</v>
      </c>
      <c r="J43" s="86">
        <v>0.7</v>
      </c>
      <c r="K43" s="86">
        <v>1.17</v>
      </c>
    </row>
    <row r="44" spans="1:11" x14ac:dyDescent="0.25">
      <c r="A44" s="86" t="s">
        <v>254</v>
      </c>
      <c r="B44" s="86">
        <v>170</v>
      </c>
      <c r="C44" s="86">
        <v>0.15</v>
      </c>
      <c r="D44" s="86">
        <v>0</v>
      </c>
      <c r="E44" s="86">
        <v>0</v>
      </c>
      <c r="F44" s="86">
        <v>0.12</v>
      </c>
      <c r="G44" s="86">
        <v>30.34</v>
      </c>
      <c r="H44" s="86">
        <v>0.36</v>
      </c>
      <c r="I44" s="86">
        <v>4.0000000000000001E-3</v>
      </c>
      <c r="J44" s="86">
        <v>2.96</v>
      </c>
      <c r="K44" s="86">
        <v>1.7</v>
      </c>
    </row>
    <row r="45" spans="1:11" x14ac:dyDescent="0.25">
      <c r="A45" s="86" t="s">
        <v>147</v>
      </c>
      <c r="B45" s="86">
        <v>10</v>
      </c>
      <c r="C45" s="86">
        <v>0.15</v>
      </c>
      <c r="D45" s="86">
        <v>0</v>
      </c>
      <c r="E45" s="86">
        <v>0</v>
      </c>
      <c r="F45" s="86">
        <v>0.12</v>
      </c>
      <c r="G45" s="86">
        <v>15.59</v>
      </c>
      <c r="H45" s="86">
        <v>0.26</v>
      </c>
      <c r="I45" s="86">
        <v>8.0000000000000002E-3</v>
      </c>
      <c r="J45" s="86">
        <v>2.13</v>
      </c>
      <c r="K45" s="86">
        <v>1.38</v>
      </c>
    </row>
    <row r="46" spans="1:11" x14ac:dyDescent="0.25">
      <c r="A46" s="86" t="s">
        <v>445</v>
      </c>
      <c r="B46" s="86">
        <v>10</v>
      </c>
      <c r="C46" s="86">
        <v>0.82</v>
      </c>
      <c r="D46" s="86">
        <v>0</v>
      </c>
      <c r="E46" s="86">
        <v>0</v>
      </c>
      <c r="F46" s="86">
        <v>0.12</v>
      </c>
      <c r="G46" s="86">
        <v>4.75</v>
      </c>
      <c r="H46" s="86">
        <v>0.15</v>
      </c>
      <c r="I46" s="86">
        <v>2.5999999999999999E-2</v>
      </c>
      <c r="J46" s="86">
        <v>1.21</v>
      </c>
      <c r="K46" s="86">
        <v>1.1100000000000001</v>
      </c>
    </row>
    <row r="47" spans="1:11" x14ac:dyDescent="0.25">
      <c r="A47" s="86" t="s">
        <v>19</v>
      </c>
      <c r="B47" s="86">
        <v>10</v>
      </c>
      <c r="C47" s="86">
        <v>0.21</v>
      </c>
      <c r="D47" s="86">
        <v>0.23</v>
      </c>
      <c r="E47" s="86">
        <v>0</v>
      </c>
      <c r="F47" s="86">
        <v>0.11</v>
      </c>
      <c r="G47" s="86">
        <v>2.2000000000000002</v>
      </c>
      <c r="H47" s="86">
        <v>0.36</v>
      </c>
      <c r="I47" s="86">
        <v>4.9000000000000002E-2</v>
      </c>
      <c r="J47" s="86">
        <v>3.31</v>
      </c>
      <c r="K47" s="86">
        <v>1.08</v>
      </c>
    </row>
    <row r="48" spans="1:11" x14ac:dyDescent="0.25">
      <c r="A48" s="86" t="s">
        <v>291</v>
      </c>
      <c r="B48" s="86">
        <v>390</v>
      </c>
      <c r="C48" s="86">
        <v>0.33</v>
      </c>
      <c r="D48" s="86">
        <v>0.31</v>
      </c>
      <c r="E48" s="86">
        <v>0</v>
      </c>
      <c r="F48" s="86">
        <v>0.11</v>
      </c>
      <c r="G48" s="86">
        <v>14.57</v>
      </c>
      <c r="H48" s="86">
        <v>0.33</v>
      </c>
      <c r="I48" s="86">
        <v>8.0000000000000002E-3</v>
      </c>
      <c r="J48" s="86">
        <v>2.99</v>
      </c>
      <c r="K48" s="86">
        <v>1.42</v>
      </c>
    </row>
    <row r="49" spans="1:11" x14ac:dyDescent="0.25">
      <c r="A49" s="86" t="s">
        <v>71</v>
      </c>
      <c r="B49" s="86">
        <v>20</v>
      </c>
      <c r="C49" s="86">
        <v>0.34</v>
      </c>
      <c r="D49" s="86">
        <v>0.2</v>
      </c>
      <c r="E49" s="86">
        <v>0</v>
      </c>
      <c r="F49" s="86">
        <v>0.11</v>
      </c>
      <c r="G49" s="86">
        <v>7.8</v>
      </c>
      <c r="H49" s="86">
        <v>0.19</v>
      </c>
      <c r="I49" s="86">
        <v>1.4E-2</v>
      </c>
      <c r="J49" s="86">
        <v>1.79</v>
      </c>
      <c r="K49" s="86">
        <v>1.1100000000000001</v>
      </c>
    </row>
    <row r="50" spans="1:11" x14ac:dyDescent="0.25">
      <c r="A50" s="86" t="s">
        <v>420</v>
      </c>
      <c r="B50" s="86">
        <v>10</v>
      </c>
      <c r="C50" s="86">
        <v>0</v>
      </c>
      <c r="D50" s="86">
        <v>0</v>
      </c>
      <c r="E50" s="86">
        <v>0</v>
      </c>
      <c r="F50" s="86">
        <v>0.11</v>
      </c>
      <c r="G50" s="86">
        <v>1.19</v>
      </c>
      <c r="H50" s="86">
        <v>0.22</v>
      </c>
      <c r="I50" s="86">
        <v>0.09</v>
      </c>
      <c r="J50" s="86">
        <v>2.04</v>
      </c>
      <c r="K50" s="86">
        <v>1</v>
      </c>
    </row>
    <row r="51" spans="1:11" x14ac:dyDescent="0.25">
      <c r="A51" s="86" t="s">
        <v>178</v>
      </c>
      <c r="B51" s="86">
        <v>10</v>
      </c>
      <c r="C51" s="86">
        <v>0.03</v>
      </c>
      <c r="D51" s="86">
        <v>0</v>
      </c>
      <c r="E51" s="86">
        <v>0</v>
      </c>
      <c r="F51" s="86">
        <v>0.11</v>
      </c>
      <c r="G51" s="86">
        <v>0.17</v>
      </c>
      <c r="H51" s="86">
        <v>0.24</v>
      </c>
      <c r="I51" s="86">
        <v>0.64800000000000002</v>
      </c>
      <c r="J51" s="86">
        <v>2.23</v>
      </c>
      <c r="K51" s="86">
        <v>1</v>
      </c>
    </row>
    <row r="52" spans="1:11" x14ac:dyDescent="0.25">
      <c r="A52" s="86" t="s">
        <v>47</v>
      </c>
      <c r="B52" s="86">
        <v>320</v>
      </c>
      <c r="C52" s="86">
        <v>0.27</v>
      </c>
      <c r="D52" s="86">
        <v>0.7</v>
      </c>
      <c r="E52" s="86">
        <v>0</v>
      </c>
      <c r="F52" s="86">
        <v>0.1</v>
      </c>
      <c r="G52" s="86">
        <v>14.07</v>
      </c>
      <c r="H52" s="86">
        <v>0.18</v>
      </c>
      <c r="I52" s="86">
        <v>7.0000000000000001E-3</v>
      </c>
      <c r="J52" s="86">
        <v>1.88</v>
      </c>
      <c r="K52" s="86">
        <v>1.18</v>
      </c>
    </row>
    <row r="53" spans="1:11" x14ac:dyDescent="0.25">
      <c r="A53" s="86" t="s">
        <v>84</v>
      </c>
      <c r="B53" s="86">
        <v>90</v>
      </c>
      <c r="C53" s="86">
        <v>0.26</v>
      </c>
      <c r="D53" s="86">
        <v>0.06</v>
      </c>
      <c r="E53" s="86">
        <v>0</v>
      </c>
      <c r="F53" s="86">
        <v>0.1</v>
      </c>
      <c r="G53" s="86">
        <v>5.59</v>
      </c>
      <c r="H53" s="86">
        <v>0.14000000000000001</v>
      </c>
      <c r="I53" s="86">
        <v>1.9E-2</v>
      </c>
      <c r="J53" s="86">
        <v>1.31</v>
      </c>
      <c r="K53" s="86">
        <v>1.39</v>
      </c>
    </row>
    <row r="54" spans="1:11" x14ac:dyDescent="0.25">
      <c r="A54" s="86" t="s">
        <v>373</v>
      </c>
      <c r="B54" s="86">
        <v>10</v>
      </c>
      <c r="C54" s="86">
        <v>0.43</v>
      </c>
      <c r="D54" s="86">
        <v>1.05</v>
      </c>
      <c r="E54" s="86">
        <v>0</v>
      </c>
      <c r="F54" s="86">
        <v>0.1</v>
      </c>
      <c r="G54" s="86">
        <v>4.24</v>
      </c>
      <c r="H54" s="86">
        <v>0.22</v>
      </c>
      <c r="I54" s="86">
        <v>2.3E-2</v>
      </c>
      <c r="J54" s="86">
        <v>2.2599999999999998</v>
      </c>
      <c r="K54" s="86">
        <v>1.24</v>
      </c>
    </row>
    <row r="55" spans="1:11" x14ac:dyDescent="0.25">
      <c r="A55" s="86" t="s">
        <v>194</v>
      </c>
      <c r="B55" s="86">
        <v>10</v>
      </c>
      <c r="C55" s="86">
        <v>0.3</v>
      </c>
      <c r="D55" s="86">
        <v>0.08</v>
      </c>
      <c r="E55" s="86">
        <v>0</v>
      </c>
      <c r="F55" s="86">
        <v>0.1</v>
      </c>
      <c r="G55" s="86">
        <v>2.71</v>
      </c>
      <c r="H55" s="86">
        <v>0.25</v>
      </c>
      <c r="I55" s="86">
        <v>3.5999999999999997E-2</v>
      </c>
      <c r="J55" s="86">
        <v>2.59</v>
      </c>
      <c r="K55" s="86">
        <v>1</v>
      </c>
    </row>
    <row r="56" spans="1:11" x14ac:dyDescent="0.25">
      <c r="A56" s="86" t="s">
        <v>62</v>
      </c>
      <c r="B56" s="86">
        <v>70</v>
      </c>
      <c r="C56" s="86">
        <v>0.3</v>
      </c>
      <c r="D56" s="86">
        <v>0.13</v>
      </c>
      <c r="E56" s="86">
        <v>0</v>
      </c>
      <c r="F56" s="86">
        <v>0.09</v>
      </c>
      <c r="G56" s="86">
        <v>6.44</v>
      </c>
      <c r="H56" s="86">
        <v>0.1</v>
      </c>
      <c r="I56" s="86">
        <v>1.4E-2</v>
      </c>
      <c r="J56" s="86">
        <v>1.17</v>
      </c>
      <c r="K56" s="86">
        <v>1.08</v>
      </c>
    </row>
    <row r="57" spans="1:11" x14ac:dyDescent="0.25">
      <c r="A57" s="86" t="s">
        <v>321</v>
      </c>
      <c r="B57" s="86">
        <v>20</v>
      </c>
      <c r="C57" s="86">
        <v>0.74</v>
      </c>
      <c r="D57" s="86">
        <v>0.85</v>
      </c>
      <c r="E57" s="86">
        <v>0</v>
      </c>
      <c r="F57" s="86">
        <v>0.09</v>
      </c>
      <c r="G57" s="86">
        <v>7.12</v>
      </c>
      <c r="H57" s="86">
        <v>0.12</v>
      </c>
      <c r="I57" s="86">
        <v>1.2999999999999999E-2</v>
      </c>
      <c r="J57" s="86">
        <v>1.25</v>
      </c>
      <c r="K57" s="86">
        <v>2.38</v>
      </c>
    </row>
    <row r="58" spans="1:11" x14ac:dyDescent="0.25">
      <c r="A58" s="86" t="s">
        <v>118</v>
      </c>
      <c r="B58" s="86">
        <v>10</v>
      </c>
      <c r="C58" s="86">
        <v>0.36</v>
      </c>
      <c r="D58" s="86">
        <v>0.09</v>
      </c>
      <c r="E58" s="86">
        <v>0</v>
      </c>
      <c r="F58" s="86">
        <v>0.09</v>
      </c>
      <c r="G58" s="86">
        <v>1.53</v>
      </c>
      <c r="H58" s="86">
        <v>0.13</v>
      </c>
      <c r="I58" s="86">
        <v>5.8999999999999997E-2</v>
      </c>
      <c r="J58" s="86">
        <v>1.49</v>
      </c>
      <c r="K58" s="86">
        <v>1.33</v>
      </c>
    </row>
    <row r="59" spans="1:11" x14ac:dyDescent="0.25">
      <c r="A59" s="86" t="s">
        <v>285</v>
      </c>
      <c r="B59" s="86">
        <v>10</v>
      </c>
      <c r="C59" s="86">
        <v>0</v>
      </c>
      <c r="D59" s="86">
        <v>0</v>
      </c>
      <c r="E59" s="86">
        <v>0</v>
      </c>
      <c r="F59" s="86">
        <v>7.0000000000000007E-2</v>
      </c>
      <c r="G59" s="86">
        <v>1.02</v>
      </c>
      <c r="H59" s="86">
        <v>0.18</v>
      </c>
      <c r="I59" s="86">
        <v>7.0999999999999994E-2</v>
      </c>
      <c r="J59" s="86">
        <v>2.46</v>
      </c>
      <c r="K59" s="86">
        <v>1.17</v>
      </c>
    </row>
    <row r="60" spans="1:11" x14ac:dyDescent="0.25">
      <c r="A60" s="86" t="s">
        <v>350</v>
      </c>
      <c r="B60" s="86">
        <v>10</v>
      </c>
      <c r="C60" s="86">
        <v>0.6</v>
      </c>
      <c r="D60" s="86">
        <v>0.83</v>
      </c>
      <c r="E60" s="86">
        <v>0</v>
      </c>
      <c r="F60" s="86">
        <v>7.0000000000000007E-2</v>
      </c>
      <c r="G60" s="86">
        <v>6.27</v>
      </c>
      <c r="H60" s="86">
        <v>0.16</v>
      </c>
      <c r="I60" s="86">
        <v>1.2E-2</v>
      </c>
      <c r="J60" s="86">
        <v>2.17</v>
      </c>
      <c r="K60" s="86">
        <v>1.38</v>
      </c>
    </row>
    <row r="61" spans="1:11" x14ac:dyDescent="0.25">
      <c r="A61" s="86" t="s">
        <v>395</v>
      </c>
      <c r="B61" s="86">
        <v>10</v>
      </c>
      <c r="C61" s="86">
        <v>0.02</v>
      </c>
      <c r="D61" s="86">
        <v>0</v>
      </c>
      <c r="E61" s="86">
        <v>0</v>
      </c>
      <c r="F61" s="86">
        <v>7.0000000000000007E-2</v>
      </c>
      <c r="G61" s="86">
        <v>1.53</v>
      </c>
      <c r="H61" s="86">
        <v>0.2</v>
      </c>
      <c r="I61" s="86">
        <v>4.7E-2</v>
      </c>
      <c r="J61" s="86">
        <v>2.81</v>
      </c>
      <c r="K61" s="86">
        <v>2.11</v>
      </c>
    </row>
    <row r="62" spans="1:11" x14ac:dyDescent="0.25">
      <c r="A62" s="86" t="s">
        <v>497</v>
      </c>
      <c r="B62" s="86">
        <v>10</v>
      </c>
      <c r="C62" s="86">
        <v>0</v>
      </c>
      <c r="D62" s="86">
        <v>0</v>
      </c>
      <c r="E62" s="86">
        <v>0</v>
      </c>
      <c r="F62" s="86">
        <v>7.0000000000000007E-2</v>
      </c>
      <c r="G62" s="86">
        <v>2.0299999999999998</v>
      </c>
      <c r="H62" s="86">
        <v>0.04</v>
      </c>
      <c r="I62" s="86">
        <v>3.3000000000000002E-2</v>
      </c>
      <c r="J62" s="86">
        <v>0.66</v>
      </c>
      <c r="K62" s="86">
        <v>1.25</v>
      </c>
    </row>
    <row r="63" spans="1:11" x14ac:dyDescent="0.25">
      <c r="A63" s="86" t="s">
        <v>313</v>
      </c>
      <c r="B63" s="86">
        <v>10</v>
      </c>
      <c r="C63" s="86">
        <v>0.28999999999999998</v>
      </c>
      <c r="D63" s="86">
        <v>0</v>
      </c>
      <c r="E63" s="86">
        <v>0</v>
      </c>
      <c r="F63" s="86">
        <v>0.06</v>
      </c>
      <c r="G63" s="86">
        <v>1.19</v>
      </c>
      <c r="H63" s="86">
        <v>0.08</v>
      </c>
      <c r="I63" s="86">
        <v>4.7E-2</v>
      </c>
      <c r="J63" s="86">
        <v>1.48</v>
      </c>
      <c r="K63" s="86">
        <v>1.43</v>
      </c>
    </row>
    <row r="64" spans="1:11" x14ac:dyDescent="0.25">
      <c r="A64" s="86" t="s">
        <v>487</v>
      </c>
      <c r="B64" s="86">
        <v>10</v>
      </c>
      <c r="C64" s="86">
        <v>0.4</v>
      </c>
      <c r="D64" s="86">
        <v>0.36</v>
      </c>
      <c r="E64" s="86">
        <v>0</v>
      </c>
      <c r="F64" s="86">
        <v>0.06</v>
      </c>
      <c r="G64" s="86">
        <v>3.22</v>
      </c>
      <c r="H64" s="86">
        <v>0.04</v>
      </c>
      <c r="I64" s="86">
        <v>1.7000000000000001E-2</v>
      </c>
      <c r="J64" s="86">
        <v>0.77</v>
      </c>
      <c r="K64" s="86">
        <v>1.21</v>
      </c>
    </row>
    <row r="65" spans="1:11" x14ac:dyDescent="0.25">
      <c r="A65" s="86" t="s">
        <v>587</v>
      </c>
      <c r="B65" s="86">
        <v>10</v>
      </c>
      <c r="C65" s="86">
        <v>0.23</v>
      </c>
      <c r="D65" s="86">
        <v>0.03</v>
      </c>
      <c r="E65" s="86">
        <v>0</v>
      </c>
      <c r="F65" s="86">
        <v>0.06</v>
      </c>
      <c r="G65" s="86">
        <v>0.85</v>
      </c>
      <c r="H65" s="86">
        <v>0.14000000000000001</v>
      </c>
      <c r="I65" s="86">
        <v>6.6000000000000003E-2</v>
      </c>
      <c r="J65" s="86">
        <v>2.5099999999999998</v>
      </c>
      <c r="K65" s="86">
        <v>1.6</v>
      </c>
    </row>
    <row r="66" spans="1:11" x14ac:dyDescent="0.25">
      <c r="A66" s="86" t="s">
        <v>49</v>
      </c>
      <c r="B66" s="86">
        <v>260</v>
      </c>
      <c r="C66" s="86">
        <v>0.15</v>
      </c>
      <c r="D66" s="86">
        <v>0.21</v>
      </c>
      <c r="E66" s="86">
        <v>0</v>
      </c>
      <c r="F66" s="86">
        <v>0.05</v>
      </c>
      <c r="G66" s="86">
        <v>4.58</v>
      </c>
      <c r="H66" s="86">
        <v>0.1</v>
      </c>
      <c r="I66" s="86">
        <v>1.0999999999999999E-2</v>
      </c>
      <c r="J66" s="86">
        <v>1.91</v>
      </c>
      <c r="K66" s="86">
        <v>1.3</v>
      </c>
    </row>
    <row r="67" spans="1:11" x14ac:dyDescent="0.25">
      <c r="A67" s="86" t="s">
        <v>50</v>
      </c>
      <c r="B67" s="86">
        <v>30</v>
      </c>
      <c r="C67" s="86">
        <v>0.57999999999999996</v>
      </c>
      <c r="D67" s="86">
        <v>0.71</v>
      </c>
      <c r="E67" s="86">
        <v>0</v>
      </c>
      <c r="F67" s="86">
        <v>0.05</v>
      </c>
      <c r="G67" s="86">
        <v>9.15</v>
      </c>
      <c r="H67" s="86">
        <v>0.15</v>
      </c>
      <c r="I67" s="86">
        <v>5.0000000000000001E-3</v>
      </c>
      <c r="J67" s="86">
        <v>3.1</v>
      </c>
      <c r="K67" s="86">
        <v>1.2</v>
      </c>
    </row>
    <row r="68" spans="1:11" x14ac:dyDescent="0.25">
      <c r="A68" s="86" t="s">
        <v>176</v>
      </c>
      <c r="B68" s="86">
        <v>30</v>
      </c>
      <c r="C68" s="86">
        <v>0.36</v>
      </c>
      <c r="D68" s="86">
        <v>0.05</v>
      </c>
      <c r="E68" s="86">
        <v>0</v>
      </c>
      <c r="F68" s="86">
        <v>0.04</v>
      </c>
      <c r="G68" s="86">
        <v>2.2000000000000002</v>
      </c>
      <c r="H68" s="86">
        <v>0.04</v>
      </c>
      <c r="I68" s="86">
        <v>1.7999999999999999E-2</v>
      </c>
      <c r="J68" s="86">
        <v>1.08</v>
      </c>
      <c r="K68" s="86">
        <v>1.08</v>
      </c>
    </row>
    <row r="69" spans="1:11" x14ac:dyDescent="0.25">
      <c r="A69" s="86" t="s">
        <v>428</v>
      </c>
      <c r="B69" s="86">
        <v>10</v>
      </c>
      <c r="C69" s="86">
        <v>0.06</v>
      </c>
      <c r="D69" s="86">
        <v>0</v>
      </c>
      <c r="E69" s="86">
        <v>0</v>
      </c>
      <c r="F69" s="86">
        <v>0.04</v>
      </c>
      <c r="G69" s="86">
        <v>6.1</v>
      </c>
      <c r="H69" s="86">
        <v>0.12</v>
      </c>
      <c r="I69" s="86">
        <v>7.0000000000000001E-3</v>
      </c>
      <c r="J69" s="86">
        <v>2.8</v>
      </c>
      <c r="K69" s="86">
        <v>1.19</v>
      </c>
    </row>
    <row r="70" spans="1:11" x14ac:dyDescent="0.25">
      <c r="A70" s="86" t="s">
        <v>449</v>
      </c>
      <c r="B70" s="86">
        <v>10</v>
      </c>
      <c r="C70" s="86">
        <v>0</v>
      </c>
      <c r="D70" s="86">
        <v>0</v>
      </c>
      <c r="E70" s="86">
        <v>0</v>
      </c>
      <c r="F70" s="86">
        <v>0.04</v>
      </c>
      <c r="G70" s="86">
        <v>0.51</v>
      </c>
      <c r="H70" s="86">
        <v>0.02</v>
      </c>
      <c r="I70" s="86">
        <v>7.9000000000000001E-2</v>
      </c>
      <c r="J70" s="86">
        <v>0.52</v>
      </c>
      <c r="K70" s="86">
        <v>1</v>
      </c>
    </row>
    <row r="71" spans="1:11" x14ac:dyDescent="0.25">
      <c r="A71" s="86" t="s">
        <v>167</v>
      </c>
      <c r="B71" s="86">
        <v>10</v>
      </c>
      <c r="C71" s="86">
        <v>0.13</v>
      </c>
      <c r="D71" s="86">
        <v>0</v>
      </c>
      <c r="E71" s="86">
        <v>0</v>
      </c>
      <c r="F71" s="86">
        <v>0.04</v>
      </c>
      <c r="G71" s="86">
        <v>0.68</v>
      </c>
      <c r="H71" s="86">
        <v>0.08</v>
      </c>
      <c r="I71" s="86">
        <v>5.2999999999999999E-2</v>
      </c>
      <c r="J71" s="86">
        <v>2.11</v>
      </c>
      <c r="K71" s="86">
        <v>1.5</v>
      </c>
    </row>
    <row r="72" spans="1:11" x14ac:dyDescent="0.25">
      <c r="A72" s="86" t="s">
        <v>612</v>
      </c>
      <c r="B72" s="86">
        <v>10</v>
      </c>
      <c r="C72" s="86">
        <v>0.06</v>
      </c>
      <c r="D72" s="86">
        <v>0.12</v>
      </c>
      <c r="E72" s="86">
        <v>0</v>
      </c>
      <c r="F72" s="86">
        <v>0.04</v>
      </c>
      <c r="G72" s="86">
        <v>0.17</v>
      </c>
      <c r="H72" s="86">
        <v>0.11</v>
      </c>
      <c r="I72" s="86">
        <v>0.20799999999999999</v>
      </c>
      <c r="J72" s="86">
        <v>3.07</v>
      </c>
      <c r="K72" s="86">
        <v>2</v>
      </c>
    </row>
    <row r="73" spans="1:11" x14ac:dyDescent="0.25">
      <c r="A73" s="86" t="s">
        <v>60</v>
      </c>
      <c r="B73" s="86">
        <v>50</v>
      </c>
      <c r="C73" s="86">
        <v>0.21</v>
      </c>
      <c r="D73" s="86">
        <v>0.21</v>
      </c>
      <c r="E73" s="86">
        <v>0</v>
      </c>
      <c r="F73" s="86">
        <v>0.03</v>
      </c>
      <c r="G73" s="86">
        <v>3.05</v>
      </c>
      <c r="H73" s="86">
        <v>0.04</v>
      </c>
      <c r="I73" s="86">
        <v>0.01</v>
      </c>
      <c r="J73" s="86">
        <v>1.17</v>
      </c>
      <c r="K73" s="86">
        <v>1.17</v>
      </c>
    </row>
    <row r="74" spans="1:11" x14ac:dyDescent="0.25">
      <c r="A74" s="86" t="s">
        <v>59</v>
      </c>
      <c r="B74" s="86">
        <v>90</v>
      </c>
      <c r="C74" s="86">
        <v>0.34</v>
      </c>
      <c r="D74" s="86">
        <v>0.18</v>
      </c>
      <c r="E74" s="86">
        <v>0</v>
      </c>
      <c r="F74" s="86">
        <v>0.03</v>
      </c>
      <c r="G74" s="86">
        <v>1.36</v>
      </c>
      <c r="H74" s="86">
        <v>0.06</v>
      </c>
      <c r="I74" s="86">
        <v>2.5999999999999999E-2</v>
      </c>
      <c r="J74" s="86">
        <v>1.68</v>
      </c>
      <c r="K74" s="86">
        <v>1.1299999999999999</v>
      </c>
    </row>
    <row r="75" spans="1:11" x14ac:dyDescent="0.25">
      <c r="A75" s="86" t="s">
        <v>9</v>
      </c>
      <c r="B75" s="86">
        <v>90</v>
      </c>
      <c r="C75" s="86">
        <v>7.0000000000000007E-2</v>
      </c>
      <c r="D75" s="86">
        <v>0.25</v>
      </c>
      <c r="E75" s="86">
        <v>0</v>
      </c>
      <c r="F75" s="86">
        <v>0.03</v>
      </c>
      <c r="G75" s="86">
        <v>1.36</v>
      </c>
      <c r="H75" s="86">
        <v>0.09</v>
      </c>
      <c r="I75" s="86">
        <v>2.1000000000000001E-2</v>
      </c>
      <c r="J75" s="86">
        <v>3.05</v>
      </c>
      <c r="K75" s="86">
        <v>1.63</v>
      </c>
    </row>
    <row r="76" spans="1:11" x14ac:dyDescent="0.25">
      <c r="A76" s="86" t="s">
        <v>319</v>
      </c>
      <c r="B76" s="86">
        <v>10</v>
      </c>
      <c r="C76" s="86">
        <v>0</v>
      </c>
      <c r="D76" s="86">
        <v>0</v>
      </c>
      <c r="E76" s="86">
        <v>0</v>
      </c>
      <c r="F76" s="86">
        <v>0.03</v>
      </c>
      <c r="G76" s="86">
        <v>3.39</v>
      </c>
      <c r="H76" s="86">
        <v>0.06</v>
      </c>
      <c r="I76" s="86">
        <v>0.01</v>
      </c>
      <c r="J76" s="86">
        <v>1.63</v>
      </c>
      <c r="K76" s="86">
        <v>1.1499999999999999</v>
      </c>
    </row>
    <row r="77" spans="1:11" x14ac:dyDescent="0.25">
      <c r="A77" s="86" t="s">
        <v>337</v>
      </c>
      <c r="B77" s="86">
        <v>10</v>
      </c>
      <c r="C77" s="86">
        <v>0.4</v>
      </c>
      <c r="D77" s="86">
        <v>0</v>
      </c>
      <c r="E77" s="86">
        <v>0</v>
      </c>
      <c r="F77" s="86">
        <v>0.03</v>
      </c>
      <c r="G77" s="86">
        <v>2.2000000000000002</v>
      </c>
      <c r="H77" s="86">
        <v>0.04</v>
      </c>
      <c r="I77" s="86">
        <v>1.4E-2</v>
      </c>
      <c r="J77" s="86">
        <v>1.26</v>
      </c>
      <c r="K77" s="86">
        <v>1.23</v>
      </c>
    </row>
    <row r="78" spans="1:11" x14ac:dyDescent="0.25">
      <c r="A78" s="86" t="s">
        <v>423</v>
      </c>
      <c r="B78" s="86">
        <v>10</v>
      </c>
      <c r="C78" s="86">
        <v>0.42</v>
      </c>
      <c r="D78" s="86">
        <v>0</v>
      </c>
      <c r="E78" s="86">
        <v>0</v>
      </c>
      <c r="F78" s="86">
        <v>0.03</v>
      </c>
      <c r="G78" s="86">
        <v>1.36</v>
      </c>
      <c r="H78" s="86">
        <v>7.0000000000000007E-2</v>
      </c>
      <c r="I78" s="86">
        <v>2.5999999999999999E-2</v>
      </c>
      <c r="J78" s="86">
        <v>2.13</v>
      </c>
      <c r="K78" s="86">
        <v>1.25</v>
      </c>
    </row>
    <row r="79" spans="1:11" x14ac:dyDescent="0.25">
      <c r="A79" s="86" t="s">
        <v>436</v>
      </c>
      <c r="B79" s="86">
        <v>10</v>
      </c>
      <c r="C79" s="86">
        <v>0</v>
      </c>
      <c r="D79" s="86">
        <v>0</v>
      </c>
      <c r="E79" s="86">
        <v>0</v>
      </c>
      <c r="F79" s="86">
        <v>0.03</v>
      </c>
      <c r="G79" s="86">
        <v>1.02</v>
      </c>
      <c r="H79" s="86">
        <v>0.02</v>
      </c>
      <c r="I79" s="86">
        <v>3.1E-2</v>
      </c>
      <c r="J79" s="86">
        <v>0.71</v>
      </c>
      <c r="K79" s="86">
        <v>1</v>
      </c>
    </row>
    <row r="80" spans="1:11" x14ac:dyDescent="0.25">
      <c r="A80" s="86" t="s">
        <v>454</v>
      </c>
      <c r="B80" s="86">
        <v>10</v>
      </c>
      <c r="C80" s="86">
        <v>0.74</v>
      </c>
      <c r="D80" s="86">
        <v>0</v>
      </c>
      <c r="E80" s="86">
        <v>0</v>
      </c>
      <c r="F80" s="86">
        <v>0.03</v>
      </c>
      <c r="G80" s="86">
        <v>2.54</v>
      </c>
      <c r="H80" s="86">
        <v>0.05</v>
      </c>
      <c r="I80" s="86">
        <v>1.0999999999999999E-2</v>
      </c>
      <c r="J80" s="86">
        <v>1.8</v>
      </c>
      <c r="K80" s="86">
        <v>1.2</v>
      </c>
    </row>
    <row r="81" spans="1:11" x14ac:dyDescent="0.25">
      <c r="A81" s="86" t="s">
        <v>518</v>
      </c>
      <c r="B81" s="86">
        <v>10</v>
      </c>
      <c r="C81" s="86">
        <v>0</v>
      </c>
      <c r="D81" s="86">
        <v>0</v>
      </c>
      <c r="E81" s="86">
        <v>0</v>
      </c>
      <c r="F81" s="86">
        <v>0.03</v>
      </c>
      <c r="G81" s="86">
        <v>0.34</v>
      </c>
      <c r="H81" s="86">
        <v>0.1</v>
      </c>
      <c r="I81" s="86">
        <v>0.1</v>
      </c>
      <c r="J81" s="86">
        <v>3.07</v>
      </c>
      <c r="K81" s="86">
        <v>1.5</v>
      </c>
    </row>
    <row r="82" spans="1:11" x14ac:dyDescent="0.25">
      <c r="A82" s="86" t="s">
        <v>522</v>
      </c>
      <c r="B82" s="86">
        <v>10</v>
      </c>
      <c r="C82" s="86">
        <v>0.45</v>
      </c>
      <c r="D82" s="86">
        <v>0.65</v>
      </c>
      <c r="E82" s="86">
        <v>0</v>
      </c>
      <c r="F82" s="86">
        <v>0.03</v>
      </c>
      <c r="G82" s="86">
        <v>1.02</v>
      </c>
      <c r="H82" s="86">
        <v>0.06</v>
      </c>
      <c r="I82" s="86">
        <v>3.2000000000000001E-2</v>
      </c>
      <c r="J82" s="86">
        <v>1.92</v>
      </c>
      <c r="K82" s="86">
        <v>1</v>
      </c>
    </row>
    <row r="83" spans="1:11" x14ac:dyDescent="0.25">
      <c r="A83" s="86" t="s">
        <v>197</v>
      </c>
      <c r="B83" s="86">
        <v>10</v>
      </c>
      <c r="C83" s="86">
        <v>0.39</v>
      </c>
      <c r="D83" s="86">
        <v>0.05</v>
      </c>
      <c r="E83" s="86">
        <v>0</v>
      </c>
      <c r="F83" s="86">
        <v>0.03</v>
      </c>
      <c r="G83" s="86">
        <v>0.17</v>
      </c>
      <c r="H83" s="86">
        <v>0.09</v>
      </c>
      <c r="I83" s="86">
        <v>0.16500000000000001</v>
      </c>
      <c r="J83" s="86">
        <v>3.06</v>
      </c>
      <c r="K83" s="86">
        <v>1</v>
      </c>
    </row>
    <row r="84" spans="1:11" x14ac:dyDescent="0.25">
      <c r="A84" s="86" t="s">
        <v>13</v>
      </c>
      <c r="B84" s="86">
        <v>10</v>
      </c>
      <c r="C84" s="86">
        <v>0.62</v>
      </c>
      <c r="D84" s="86">
        <v>0.34</v>
      </c>
      <c r="E84" s="86">
        <v>0</v>
      </c>
      <c r="F84" s="86">
        <v>0.02</v>
      </c>
      <c r="G84" s="86">
        <v>1.02</v>
      </c>
      <c r="H84" s="86">
        <v>0</v>
      </c>
      <c r="I84" s="86">
        <v>2.3E-2</v>
      </c>
      <c r="J84" s="86">
        <v>0.02</v>
      </c>
      <c r="K84" s="86">
        <v>1</v>
      </c>
    </row>
    <row r="85" spans="1:11" x14ac:dyDescent="0.25">
      <c r="A85" s="86" t="s">
        <v>299</v>
      </c>
      <c r="B85" s="86">
        <v>10</v>
      </c>
      <c r="C85" s="86">
        <v>0.26</v>
      </c>
      <c r="D85" s="86">
        <v>0</v>
      </c>
      <c r="E85" s="86">
        <v>0</v>
      </c>
      <c r="F85" s="86">
        <v>0.02</v>
      </c>
      <c r="G85" s="86">
        <v>0.34</v>
      </c>
      <c r="H85" s="86">
        <v>0.06</v>
      </c>
      <c r="I85" s="86">
        <v>0.05</v>
      </c>
      <c r="J85" s="86">
        <v>3.43</v>
      </c>
      <c r="K85" s="86">
        <v>2</v>
      </c>
    </row>
    <row r="86" spans="1:11" x14ac:dyDescent="0.25">
      <c r="A86" s="86" t="s">
        <v>90</v>
      </c>
      <c r="B86" s="86">
        <v>20</v>
      </c>
      <c r="C86" s="86">
        <v>0.38</v>
      </c>
      <c r="D86" s="86">
        <v>0.04</v>
      </c>
      <c r="E86" s="86">
        <v>0</v>
      </c>
      <c r="F86" s="86">
        <v>0.02</v>
      </c>
      <c r="G86" s="86">
        <v>3.39</v>
      </c>
      <c r="H86" s="86">
        <v>0.04</v>
      </c>
      <c r="I86" s="86">
        <v>5.0000000000000001E-3</v>
      </c>
      <c r="J86" s="86">
        <v>2.35</v>
      </c>
      <c r="K86" s="86">
        <v>1.1000000000000001</v>
      </c>
    </row>
    <row r="87" spans="1:11" x14ac:dyDescent="0.25">
      <c r="A87" s="86" t="s">
        <v>107</v>
      </c>
      <c r="B87" s="86">
        <v>10</v>
      </c>
      <c r="C87" s="86">
        <v>0.19</v>
      </c>
      <c r="D87" s="86">
        <v>0.11</v>
      </c>
      <c r="E87" s="86">
        <v>0</v>
      </c>
      <c r="F87" s="86">
        <v>0.02</v>
      </c>
      <c r="G87" s="86">
        <v>0.68</v>
      </c>
      <c r="H87" s="86">
        <v>0.06</v>
      </c>
      <c r="I87" s="86">
        <v>2.9000000000000001E-2</v>
      </c>
      <c r="J87" s="86">
        <v>2.95</v>
      </c>
      <c r="K87" s="86">
        <v>1.75</v>
      </c>
    </row>
    <row r="88" spans="1:11" x14ac:dyDescent="0.25">
      <c r="A88" s="86" t="s">
        <v>89</v>
      </c>
      <c r="B88" s="86">
        <v>170</v>
      </c>
      <c r="C88" s="86">
        <v>0.16</v>
      </c>
      <c r="D88" s="86">
        <v>1.3</v>
      </c>
      <c r="E88" s="86">
        <v>0</v>
      </c>
      <c r="F88" s="86">
        <v>0.02</v>
      </c>
      <c r="G88" s="86">
        <v>6.78</v>
      </c>
      <c r="H88" s="86">
        <v>0.02</v>
      </c>
      <c r="I88" s="86">
        <v>3.0000000000000001E-3</v>
      </c>
      <c r="J88" s="86">
        <v>1.0900000000000001</v>
      </c>
      <c r="K88" s="86">
        <v>1.58</v>
      </c>
    </row>
    <row r="89" spans="1:11" x14ac:dyDescent="0.25">
      <c r="A89" s="86" t="s">
        <v>141</v>
      </c>
      <c r="B89" s="86">
        <v>30</v>
      </c>
      <c r="C89" s="86">
        <v>0.27</v>
      </c>
      <c r="D89" s="86">
        <v>0.04</v>
      </c>
      <c r="E89" s="86">
        <v>0</v>
      </c>
      <c r="F89" s="86">
        <v>0.02</v>
      </c>
      <c r="G89" s="86">
        <v>2.37</v>
      </c>
      <c r="H89" s="86">
        <v>0.02</v>
      </c>
      <c r="I89" s="86">
        <v>7.0000000000000001E-3</v>
      </c>
      <c r="J89" s="86">
        <v>1.29</v>
      </c>
      <c r="K89" s="86">
        <v>1.36</v>
      </c>
    </row>
    <row r="90" spans="1:11" x14ac:dyDescent="0.25">
      <c r="A90" s="86" t="s">
        <v>320</v>
      </c>
      <c r="B90" s="86">
        <v>10</v>
      </c>
      <c r="C90" s="86">
        <v>0.24</v>
      </c>
      <c r="D90" s="86">
        <v>0.06</v>
      </c>
      <c r="E90" s="86">
        <v>0</v>
      </c>
      <c r="F90" s="86">
        <v>0.02</v>
      </c>
      <c r="G90" s="86">
        <v>0.34</v>
      </c>
      <c r="H90" s="86">
        <v>0.04</v>
      </c>
      <c r="I90" s="86">
        <v>5.0999999999999997E-2</v>
      </c>
      <c r="J90" s="86">
        <v>2.17</v>
      </c>
      <c r="K90" s="86">
        <v>1</v>
      </c>
    </row>
    <row r="91" spans="1:11" x14ac:dyDescent="0.25">
      <c r="A91" s="86" t="s">
        <v>113</v>
      </c>
      <c r="B91" s="86">
        <v>50</v>
      </c>
      <c r="C91" s="86">
        <v>0.38</v>
      </c>
      <c r="D91" s="86">
        <v>0.89</v>
      </c>
      <c r="E91" s="86">
        <v>0</v>
      </c>
      <c r="F91" s="86">
        <v>0.02</v>
      </c>
      <c r="G91" s="86">
        <v>2.37</v>
      </c>
      <c r="H91" s="86">
        <v>0.01</v>
      </c>
      <c r="I91" s="86">
        <v>6.0000000000000001E-3</v>
      </c>
      <c r="J91" s="86">
        <v>0.52</v>
      </c>
      <c r="K91" s="86">
        <v>2.21</v>
      </c>
    </row>
    <row r="92" spans="1:11" x14ac:dyDescent="0.25">
      <c r="A92" s="86" t="s">
        <v>326</v>
      </c>
      <c r="B92" s="86">
        <v>10</v>
      </c>
      <c r="C92" s="86">
        <v>0</v>
      </c>
      <c r="D92" s="86">
        <v>0</v>
      </c>
      <c r="E92" s="86">
        <v>0</v>
      </c>
      <c r="F92" s="86">
        <v>0.02</v>
      </c>
      <c r="G92" s="86">
        <v>1.36</v>
      </c>
      <c r="H92" s="86">
        <v>0.06</v>
      </c>
      <c r="I92" s="86">
        <v>1.4999999999999999E-2</v>
      </c>
      <c r="J92" s="86">
        <v>3.16</v>
      </c>
      <c r="K92" s="86">
        <v>2</v>
      </c>
    </row>
    <row r="93" spans="1:11" x14ac:dyDescent="0.25">
      <c r="A93" s="86" t="s">
        <v>355</v>
      </c>
      <c r="B93" s="86">
        <v>10</v>
      </c>
      <c r="C93" s="86">
        <v>0.27</v>
      </c>
      <c r="D93" s="86">
        <v>0</v>
      </c>
      <c r="E93" s="86">
        <v>0</v>
      </c>
      <c r="F93" s="86">
        <v>0.02</v>
      </c>
      <c r="G93" s="86">
        <v>1.02</v>
      </c>
      <c r="H93" s="86">
        <v>0.03</v>
      </c>
      <c r="I93" s="86">
        <v>0.02</v>
      </c>
      <c r="J93" s="86">
        <v>1.28</v>
      </c>
      <c r="K93" s="86">
        <v>2.67</v>
      </c>
    </row>
    <row r="94" spans="1:11" x14ac:dyDescent="0.25">
      <c r="A94" s="86" t="s">
        <v>380</v>
      </c>
      <c r="B94" s="86">
        <v>10</v>
      </c>
      <c r="C94" s="86">
        <v>0.4</v>
      </c>
      <c r="D94" s="86">
        <v>0.04</v>
      </c>
      <c r="E94" s="86">
        <v>0</v>
      </c>
      <c r="F94" s="86">
        <v>0.02</v>
      </c>
      <c r="G94" s="86">
        <v>0.85</v>
      </c>
      <c r="H94" s="86">
        <v>0.06</v>
      </c>
      <c r="I94" s="86">
        <v>2.4E-2</v>
      </c>
      <c r="J94" s="86">
        <v>2.88</v>
      </c>
      <c r="K94" s="86">
        <v>2.2000000000000002</v>
      </c>
    </row>
    <row r="95" spans="1:11" x14ac:dyDescent="0.25">
      <c r="A95" s="86" t="s">
        <v>399</v>
      </c>
      <c r="B95" s="86">
        <v>10</v>
      </c>
      <c r="C95" s="86">
        <v>0.4</v>
      </c>
      <c r="D95" s="86">
        <v>0</v>
      </c>
      <c r="E95" s="86">
        <v>0</v>
      </c>
      <c r="F95" s="86">
        <v>0.02</v>
      </c>
      <c r="G95" s="86">
        <v>2.0299999999999998</v>
      </c>
      <c r="H95" s="86">
        <v>0.02</v>
      </c>
      <c r="I95" s="86">
        <v>8.0000000000000002E-3</v>
      </c>
      <c r="J95" s="86">
        <v>1.03</v>
      </c>
      <c r="K95" s="86">
        <v>1.17</v>
      </c>
    </row>
    <row r="96" spans="1:11" x14ac:dyDescent="0.25">
      <c r="A96" s="86" t="s">
        <v>402</v>
      </c>
      <c r="B96" s="86">
        <v>10</v>
      </c>
      <c r="C96" s="86">
        <v>0</v>
      </c>
      <c r="D96" s="86">
        <v>0</v>
      </c>
      <c r="E96" s="86">
        <v>0</v>
      </c>
      <c r="F96" s="86">
        <v>0.02</v>
      </c>
      <c r="G96" s="86">
        <v>0.17</v>
      </c>
      <c r="H96" s="86">
        <v>0.01</v>
      </c>
      <c r="I96" s="86">
        <v>0.104</v>
      </c>
      <c r="J96" s="86">
        <v>0.53</v>
      </c>
      <c r="K96" s="86">
        <v>1</v>
      </c>
    </row>
    <row r="97" spans="1:11" x14ac:dyDescent="0.25">
      <c r="A97" s="86" t="s">
        <v>159</v>
      </c>
      <c r="B97" s="86">
        <v>10</v>
      </c>
      <c r="C97" s="86">
        <v>0.35</v>
      </c>
      <c r="D97" s="86">
        <v>0</v>
      </c>
      <c r="E97" s="86">
        <v>0</v>
      </c>
      <c r="F97" s="86">
        <v>0.02</v>
      </c>
      <c r="G97" s="86">
        <v>0.51</v>
      </c>
      <c r="H97" s="86">
        <v>0.03</v>
      </c>
      <c r="I97" s="86">
        <v>3.9E-2</v>
      </c>
      <c r="J97" s="86">
        <v>1.67</v>
      </c>
      <c r="K97" s="86">
        <v>2</v>
      </c>
    </row>
    <row r="98" spans="1:11" x14ac:dyDescent="0.25">
      <c r="A98" s="86" t="s">
        <v>475</v>
      </c>
      <c r="B98" s="86">
        <v>10</v>
      </c>
      <c r="C98" s="86">
        <v>0</v>
      </c>
      <c r="D98" s="86">
        <v>0</v>
      </c>
      <c r="E98" s="86">
        <v>0</v>
      </c>
      <c r="F98" s="86">
        <v>0.02</v>
      </c>
      <c r="G98" s="86">
        <v>1.36</v>
      </c>
      <c r="H98" s="86">
        <v>0.01</v>
      </c>
      <c r="I98" s="86">
        <v>1.7999999999999999E-2</v>
      </c>
      <c r="J98" s="86">
        <v>0.23</v>
      </c>
      <c r="K98" s="86">
        <v>1.38</v>
      </c>
    </row>
    <row r="99" spans="1:11" x14ac:dyDescent="0.25">
      <c r="A99" s="86" t="s">
        <v>496</v>
      </c>
      <c r="B99" s="86">
        <v>10</v>
      </c>
      <c r="C99" s="86">
        <v>0</v>
      </c>
      <c r="D99" s="86">
        <v>0</v>
      </c>
      <c r="E99" s="86">
        <v>0</v>
      </c>
      <c r="F99" s="86">
        <v>0.02</v>
      </c>
      <c r="G99" s="86">
        <v>1.19</v>
      </c>
      <c r="H99" s="86">
        <v>7.0000000000000007E-2</v>
      </c>
      <c r="I99" s="86">
        <v>1.9E-2</v>
      </c>
      <c r="J99" s="86">
        <v>2.91</v>
      </c>
      <c r="K99" s="86">
        <v>1.1399999999999999</v>
      </c>
    </row>
    <row r="100" spans="1:11" x14ac:dyDescent="0.25">
      <c r="A100" s="86" t="s">
        <v>506</v>
      </c>
      <c r="B100" s="86">
        <v>10</v>
      </c>
      <c r="C100" s="86">
        <v>0.04</v>
      </c>
      <c r="D100" s="86">
        <v>0</v>
      </c>
      <c r="E100" s="86">
        <v>0</v>
      </c>
      <c r="F100" s="86">
        <v>0.02</v>
      </c>
      <c r="G100" s="86">
        <v>0.17</v>
      </c>
      <c r="H100" s="86">
        <v>0.04</v>
      </c>
      <c r="I100" s="86">
        <v>0.108</v>
      </c>
      <c r="J100" s="86">
        <v>2.2400000000000002</v>
      </c>
      <c r="K100" s="86">
        <v>2</v>
      </c>
    </row>
    <row r="101" spans="1:11" x14ac:dyDescent="0.25">
      <c r="A101" s="86" t="s">
        <v>188</v>
      </c>
      <c r="B101" s="86">
        <v>10</v>
      </c>
      <c r="C101" s="86">
        <v>0.17</v>
      </c>
      <c r="D101" s="86">
        <v>0</v>
      </c>
      <c r="E101" s="86">
        <v>0</v>
      </c>
      <c r="F101" s="86">
        <v>0.02</v>
      </c>
      <c r="G101" s="86">
        <v>1.86</v>
      </c>
      <c r="H101" s="86">
        <v>0.04</v>
      </c>
      <c r="I101" s="86">
        <v>1.2E-2</v>
      </c>
      <c r="J101" s="86">
        <v>1.66</v>
      </c>
      <c r="K101" s="86">
        <v>1.18</v>
      </c>
    </row>
    <row r="102" spans="1:11" x14ac:dyDescent="0.25">
      <c r="A102" s="86" t="s">
        <v>534</v>
      </c>
      <c r="B102" s="86">
        <v>10</v>
      </c>
      <c r="C102" s="86">
        <v>0.08</v>
      </c>
      <c r="D102" s="86">
        <v>0.03</v>
      </c>
      <c r="E102" s="86">
        <v>0</v>
      </c>
      <c r="F102" s="86">
        <v>0.02</v>
      </c>
      <c r="G102" s="86">
        <v>0.85</v>
      </c>
      <c r="H102" s="86">
        <v>7.0000000000000007E-2</v>
      </c>
      <c r="I102" s="86">
        <v>2.4E-2</v>
      </c>
      <c r="J102" s="86">
        <v>3.24</v>
      </c>
      <c r="K102" s="86">
        <v>1.6</v>
      </c>
    </row>
    <row r="103" spans="1:11" x14ac:dyDescent="0.25">
      <c r="A103" s="86" t="s">
        <v>537</v>
      </c>
      <c r="B103" s="86">
        <v>10</v>
      </c>
      <c r="C103" s="86">
        <v>0.1</v>
      </c>
      <c r="D103" s="86">
        <v>0</v>
      </c>
      <c r="E103" s="86">
        <v>0</v>
      </c>
      <c r="F103" s="86">
        <v>0.02</v>
      </c>
      <c r="G103" s="86">
        <v>1.02</v>
      </c>
      <c r="H103" s="86">
        <v>0.03</v>
      </c>
      <c r="I103" s="86">
        <v>0.02</v>
      </c>
      <c r="J103" s="86">
        <v>1.35</v>
      </c>
      <c r="K103" s="86">
        <v>1</v>
      </c>
    </row>
    <row r="104" spans="1:11" x14ac:dyDescent="0.25">
      <c r="A104" s="86" t="s">
        <v>592</v>
      </c>
      <c r="B104" s="86">
        <v>10</v>
      </c>
      <c r="C104" s="86">
        <v>7.0000000000000007E-2</v>
      </c>
      <c r="D104" s="86">
        <v>0.04</v>
      </c>
      <c r="E104" s="86">
        <v>0</v>
      </c>
      <c r="F104" s="86">
        <v>0.02</v>
      </c>
      <c r="G104" s="86">
        <v>0.34</v>
      </c>
      <c r="H104" s="86">
        <v>0</v>
      </c>
      <c r="I104" s="86">
        <v>6.3E-2</v>
      </c>
      <c r="J104" s="86">
        <v>0.03</v>
      </c>
      <c r="K104" s="86">
        <v>1</v>
      </c>
    </row>
    <row r="105" spans="1:11" x14ac:dyDescent="0.25">
      <c r="A105" s="86" t="s">
        <v>27</v>
      </c>
      <c r="B105" s="86">
        <v>10</v>
      </c>
      <c r="C105" s="86">
        <v>0.22</v>
      </c>
      <c r="D105" s="86">
        <v>0</v>
      </c>
      <c r="E105" s="86">
        <v>0</v>
      </c>
      <c r="F105" s="86">
        <v>0.01</v>
      </c>
      <c r="G105" s="86">
        <v>1.69</v>
      </c>
      <c r="H105" s="86">
        <v>0.01</v>
      </c>
      <c r="I105" s="86">
        <v>3.0000000000000001E-3</v>
      </c>
      <c r="J105" s="86">
        <v>1.01</v>
      </c>
      <c r="K105" s="86">
        <v>1</v>
      </c>
    </row>
    <row r="106" spans="1:11" x14ac:dyDescent="0.25">
      <c r="A106" s="86" t="s">
        <v>70</v>
      </c>
      <c r="B106" s="86">
        <v>70</v>
      </c>
      <c r="C106" s="86">
        <v>0.16</v>
      </c>
      <c r="D106" s="86">
        <v>0.11</v>
      </c>
      <c r="E106" s="86">
        <v>0</v>
      </c>
      <c r="F106" s="86">
        <v>0.01</v>
      </c>
      <c r="G106" s="86">
        <v>2.0299999999999998</v>
      </c>
      <c r="H106" s="86">
        <v>0.01</v>
      </c>
      <c r="I106" s="86">
        <v>5.0000000000000001E-3</v>
      </c>
      <c r="J106" s="86">
        <v>1.17</v>
      </c>
      <c r="K106" s="86">
        <v>1.25</v>
      </c>
    </row>
    <row r="107" spans="1:11" x14ac:dyDescent="0.25">
      <c r="A107" s="86" t="s">
        <v>310</v>
      </c>
      <c r="B107" s="86">
        <v>10</v>
      </c>
      <c r="C107" s="86">
        <v>0.17</v>
      </c>
      <c r="D107" s="86">
        <v>0</v>
      </c>
      <c r="E107" s="86">
        <v>0</v>
      </c>
      <c r="F107" s="86">
        <v>0.01</v>
      </c>
      <c r="G107" s="86">
        <v>1.53</v>
      </c>
      <c r="H107" s="86">
        <v>0.02</v>
      </c>
      <c r="I107" s="86">
        <v>7.0000000000000001E-3</v>
      </c>
      <c r="J107" s="86">
        <v>1.91</v>
      </c>
      <c r="K107" s="86">
        <v>1.44</v>
      </c>
    </row>
    <row r="108" spans="1:11" x14ac:dyDescent="0.25">
      <c r="A108" s="86" t="s">
        <v>349</v>
      </c>
      <c r="B108" s="86">
        <v>10</v>
      </c>
      <c r="C108" s="86">
        <v>0.59</v>
      </c>
      <c r="D108" s="86">
        <v>0.13</v>
      </c>
      <c r="E108" s="86">
        <v>0</v>
      </c>
      <c r="F108" s="86">
        <v>0.01</v>
      </c>
      <c r="G108" s="86">
        <v>0.68</v>
      </c>
      <c r="H108" s="86">
        <v>0</v>
      </c>
      <c r="I108" s="86">
        <v>8.0000000000000002E-3</v>
      </c>
      <c r="J108" s="86">
        <v>0.35</v>
      </c>
      <c r="K108" s="86">
        <v>1</v>
      </c>
    </row>
    <row r="109" spans="1:11" x14ac:dyDescent="0.25">
      <c r="A109" s="86" t="s">
        <v>360</v>
      </c>
      <c r="B109" s="86">
        <v>10</v>
      </c>
      <c r="C109" s="86">
        <v>0.23</v>
      </c>
      <c r="D109" s="86">
        <v>0</v>
      </c>
      <c r="E109" s="86">
        <v>0</v>
      </c>
      <c r="F109" s="86">
        <v>0.01</v>
      </c>
      <c r="G109" s="86">
        <v>1.02</v>
      </c>
      <c r="H109" s="86">
        <v>0.04</v>
      </c>
      <c r="I109" s="86">
        <v>1.0999999999999999E-2</v>
      </c>
      <c r="J109" s="86">
        <v>3.25</v>
      </c>
      <c r="K109" s="86">
        <v>1</v>
      </c>
    </row>
    <row r="110" spans="1:11" x14ac:dyDescent="0.25">
      <c r="A110" s="86" t="s">
        <v>374</v>
      </c>
      <c r="B110" s="86">
        <v>10</v>
      </c>
      <c r="C110" s="86">
        <v>0.08</v>
      </c>
      <c r="D110" s="86">
        <v>0.09</v>
      </c>
      <c r="E110" s="86">
        <v>0</v>
      </c>
      <c r="F110" s="86">
        <v>0.01</v>
      </c>
      <c r="G110" s="86">
        <v>1.02</v>
      </c>
      <c r="H110" s="86">
        <v>0.01</v>
      </c>
      <c r="I110" s="86">
        <v>8.0000000000000002E-3</v>
      </c>
      <c r="J110" s="86">
        <v>0.71</v>
      </c>
      <c r="K110" s="86">
        <v>1.33</v>
      </c>
    </row>
    <row r="111" spans="1:11" x14ac:dyDescent="0.25">
      <c r="A111" s="86" t="s">
        <v>404</v>
      </c>
      <c r="B111" s="86">
        <v>10</v>
      </c>
      <c r="C111" s="86">
        <v>0</v>
      </c>
      <c r="D111" s="86">
        <v>0</v>
      </c>
      <c r="E111" s="86">
        <v>0</v>
      </c>
      <c r="F111" s="86">
        <v>0.01</v>
      </c>
      <c r="G111" s="86">
        <v>0.34</v>
      </c>
      <c r="H111" s="86">
        <v>0.02</v>
      </c>
      <c r="I111" s="86">
        <v>1.7999999999999999E-2</v>
      </c>
      <c r="J111" s="86">
        <v>3.24</v>
      </c>
      <c r="K111" s="86">
        <v>4</v>
      </c>
    </row>
    <row r="112" spans="1:11" x14ac:dyDescent="0.25">
      <c r="A112" s="86" t="s">
        <v>414</v>
      </c>
      <c r="B112" s="86">
        <v>10</v>
      </c>
      <c r="C112" s="86">
        <v>0.12</v>
      </c>
      <c r="D112" s="86">
        <v>0</v>
      </c>
      <c r="E112" s="86">
        <v>0</v>
      </c>
      <c r="F112" s="86">
        <v>0.01</v>
      </c>
      <c r="G112" s="86">
        <v>0.17</v>
      </c>
      <c r="H112" s="86">
        <v>0.02</v>
      </c>
      <c r="I112" s="86">
        <v>4.2999999999999997E-2</v>
      </c>
      <c r="J112" s="86">
        <v>3.09</v>
      </c>
      <c r="K112" s="86">
        <v>2</v>
      </c>
    </row>
    <row r="113" spans="1:11" x14ac:dyDescent="0.25">
      <c r="A113" s="86" t="s">
        <v>148</v>
      </c>
      <c r="B113" s="86">
        <v>10</v>
      </c>
      <c r="C113" s="86">
        <v>0.56000000000000005</v>
      </c>
      <c r="D113" s="86">
        <v>0</v>
      </c>
      <c r="E113" s="86">
        <v>0</v>
      </c>
      <c r="F113" s="86">
        <v>0.01</v>
      </c>
      <c r="G113" s="86">
        <v>0.34</v>
      </c>
      <c r="H113" s="86">
        <v>0.02</v>
      </c>
      <c r="I113" s="86">
        <v>2.1000000000000001E-2</v>
      </c>
      <c r="J113" s="86">
        <v>2.37</v>
      </c>
      <c r="K113" s="86">
        <v>1</v>
      </c>
    </row>
    <row r="114" spans="1:11" x14ac:dyDescent="0.25">
      <c r="A114" s="86" t="s">
        <v>170</v>
      </c>
      <c r="B114" s="86">
        <v>10</v>
      </c>
      <c r="C114" s="86">
        <v>0.54</v>
      </c>
      <c r="D114" s="86">
        <v>0.11</v>
      </c>
      <c r="E114" s="86">
        <v>0</v>
      </c>
      <c r="F114" s="86">
        <v>0.01</v>
      </c>
      <c r="G114" s="86">
        <v>0.34</v>
      </c>
      <c r="H114" s="86">
        <v>0.01</v>
      </c>
      <c r="I114" s="86">
        <v>2.5000000000000001E-2</v>
      </c>
      <c r="J114" s="86">
        <v>1.61</v>
      </c>
      <c r="K114" s="86">
        <v>1</v>
      </c>
    </row>
    <row r="115" spans="1:11" x14ac:dyDescent="0.25">
      <c r="A115" s="86" t="s">
        <v>187</v>
      </c>
      <c r="B115" s="86">
        <v>10</v>
      </c>
      <c r="C115" s="86">
        <v>0.16</v>
      </c>
      <c r="D115" s="86">
        <v>0.05</v>
      </c>
      <c r="E115" s="86">
        <v>0</v>
      </c>
      <c r="F115" s="86">
        <v>0.01</v>
      </c>
      <c r="G115" s="86">
        <v>1.19</v>
      </c>
      <c r="H115" s="86">
        <v>0.02</v>
      </c>
      <c r="I115" s="86">
        <v>8.0000000000000002E-3</v>
      </c>
      <c r="J115" s="86">
        <v>1.8</v>
      </c>
      <c r="K115" s="86">
        <v>1.1399999999999999</v>
      </c>
    </row>
    <row r="116" spans="1:11" x14ac:dyDescent="0.25">
      <c r="A116" s="86" t="s">
        <v>422</v>
      </c>
      <c r="B116" s="86">
        <v>10</v>
      </c>
      <c r="C116" s="86">
        <v>0.46</v>
      </c>
      <c r="D116" s="86">
        <v>0</v>
      </c>
      <c r="E116" s="86">
        <v>0</v>
      </c>
      <c r="F116" s="86">
        <v>0.01</v>
      </c>
      <c r="G116" s="86">
        <v>1.02</v>
      </c>
      <c r="H116" s="86">
        <v>0.02</v>
      </c>
      <c r="I116" s="86">
        <v>7.0000000000000001E-3</v>
      </c>
      <c r="J116" s="86">
        <v>2.81</v>
      </c>
      <c r="K116" s="86">
        <v>1.67</v>
      </c>
    </row>
    <row r="117" spans="1:11" x14ac:dyDescent="0.25">
      <c r="A117" s="86" t="s">
        <v>424</v>
      </c>
      <c r="B117" s="86">
        <v>10</v>
      </c>
      <c r="C117" s="86">
        <v>0</v>
      </c>
      <c r="D117" s="86">
        <v>0</v>
      </c>
      <c r="E117" s="86">
        <v>0</v>
      </c>
      <c r="F117" s="86">
        <v>0.01</v>
      </c>
      <c r="G117" s="86">
        <v>2.0299999999999998</v>
      </c>
      <c r="H117" s="86">
        <v>0.01</v>
      </c>
      <c r="I117" s="86">
        <v>5.0000000000000001E-3</v>
      </c>
      <c r="J117" s="86">
        <v>0.94</v>
      </c>
      <c r="K117" s="86">
        <v>1.5</v>
      </c>
    </row>
    <row r="118" spans="1:11" x14ac:dyDescent="0.25">
      <c r="A118" s="86" t="s">
        <v>186</v>
      </c>
      <c r="B118" s="86">
        <v>10</v>
      </c>
      <c r="C118" s="86">
        <v>0.23</v>
      </c>
      <c r="D118" s="86">
        <v>7.0000000000000007E-2</v>
      </c>
      <c r="E118" s="86">
        <v>0</v>
      </c>
      <c r="F118" s="86">
        <v>0.01</v>
      </c>
      <c r="G118" s="86">
        <v>3.05</v>
      </c>
      <c r="H118" s="86">
        <v>0.01</v>
      </c>
      <c r="I118" s="86">
        <v>2E-3</v>
      </c>
      <c r="J118" s="86">
        <v>1.35</v>
      </c>
      <c r="K118" s="86">
        <v>1.17</v>
      </c>
    </row>
    <row r="119" spans="1:11" x14ac:dyDescent="0.25">
      <c r="A119" s="86" t="s">
        <v>446</v>
      </c>
      <c r="B119" s="86">
        <v>10</v>
      </c>
      <c r="C119" s="86">
        <v>0</v>
      </c>
      <c r="D119" s="86">
        <v>0</v>
      </c>
      <c r="E119" s="86">
        <v>0</v>
      </c>
      <c r="F119" s="86">
        <v>0.01</v>
      </c>
      <c r="G119" s="86">
        <v>0.17</v>
      </c>
      <c r="H119" s="86">
        <v>0.04</v>
      </c>
      <c r="I119" s="86">
        <v>7.0999999999999994E-2</v>
      </c>
      <c r="J119" s="86">
        <v>3.44</v>
      </c>
      <c r="K119" s="86">
        <v>1</v>
      </c>
    </row>
    <row r="120" spans="1:11" x14ac:dyDescent="0.25">
      <c r="A120" s="86" t="s">
        <v>155</v>
      </c>
      <c r="B120" s="86">
        <v>10</v>
      </c>
      <c r="C120" s="86">
        <v>0.26</v>
      </c>
      <c r="D120" s="86">
        <v>0.19</v>
      </c>
      <c r="E120" s="86">
        <v>0</v>
      </c>
      <c r="F120" s="86">
        <v>0.01</v>
      </c>
      <c r="G120" s="86">
        <v>0.34</v>
      </c>
      <c r="H120" s="86">
        <v>0.01</v>
      </c>
      <c r="I120" s="86">
        <v>1.9E-2</v>
      </c>
      <c r="J120" s="86">
        <v>0.82</v>
      </c>
      <c r="K120" s="86">
        <v>1</v>
      </c>
    </row>
    <row r="121" spans="1:11" x14ac:dyDescent="0.25">
      <c r="A121" s="86" t="s">
        <v>489</v>
      </c>
      <c r="B121" s="86">
        <v>10</v>
      </c>
      <c r="C121" s="86">
        <v>0.04</v>
      </c>
      <c r="D121" s="86">
        <v>0</v>
      </c>
      <c r="E121" s="86">
        <v>0</v>
      </c>
      <c r="F121" s="86">
        <v>0.01</v>
      </c>
      <c r="G121" s="86">
        <v>1.19</v>
      </c>
      <c r="H121" s="86">
        <v>0.03</v>
      </c>
      <c r="I121" s="86">
        <v>0.01</v>
      </c>
      <c r="J121" s="86">
        <v>2.67</v>
      </c>
      <c r="K121" s="86">
        <v>2</v>
      </c>
    </row>
    <row r="122" spans="1:11" x14ac:dyDescent="0.25">
      <c r="A122" s="86" t="s">
        <v>556</v>
      </c>
      <c r="B122" s="86">
        <v>10</v>
      </c>
      <c r="C122" s="86">
        <v>0</v>
      </c>
      <c r="D122" s="86">
        <v>0</v>
      </c>
      <c r="E122" s="86">
        <v>0</v>
      </c>
      <c r="F122" s="86">
        <v>0.01</v>
      </c>
      <c r="G122" s="86">
        <v>1.36</v>
      </c>
      <c r="H122" s="86">
        <v>0.03</v>
      </c>
      <c r="I122" s="86">
        <v>7.0000000000000001E-3</v>
      </c>
      <c r="J122" s="86">
        <v>3.04</v>
      </c>
      <c r="K122" s="86">
        <v>1</v>
      </c>
    </row>
    <row r="123" spans="1:11" x14ac:dyDescent="0.25">
      <c r="A123" s="86" t="s">
        <v>570</v>
      </c>
      <c r="B123" s="86">
        <v>10</v>
      </c>
      <c r="C123" s="86">
        <v>0</v>
      </c>
      <c r="D123" s="86">
        <v>0</v>
      </c>
      <c r="E123" s="86">
        <v>0</v>
      </c>
      <c r="F123" s="86">
        <v>0.01</v>
      </c>
      <c r="G123" s="86">
        <v>1.69</v>
      </c>
      <c r="H123" s="86">
        <v>0.01</v>
      </c>
      <c r="I123" s="86">
        <v>6.0000000000000001E-3</v>
      </c>
      <c r="J123" s="86">
        <v>1.1599999999999999</v>
      </c>
      <c r="K123" s="86">
        <v>1.4</v>
      </c>
    </row>
    <row r="124" spans="1:11" x14ac:dyDescent="0.25">
      <c r="A124" s="86" t="s">
        <v>242</v>
      </c>
      <c r="B124" s="86">
        <v>10</v>
      </c>
      <c r="C124" s="86">
        <v>0</v>
      </c>
      <c r="D124" s="86">
        <v>0</v>
      </c>
      <c r="E124" s="86">
        <v>0</v>
      </c>
      <c r="F124" s="86">
        <v>0</v>
      </c>
      <c r="G124" s="86">
        <v>0</v>
      </c>
      <c r="H124" s="86">
        <v>0</v>
      </c>
      <c r="I124" s="86"/>
      <c r="J124" s="86"/>
      <c r="K124" s="86"/>
    </row>
    <row r="125" spans="1:11" x14ac:dyDescent="0.25">
      <c r="A125" s="86" t="s">
        <v>244</v>
      </c>
      <c r="B125" s="86">
        <v>10</v>
      </c>
      <c r="C125" s="86">
        <v>0</v>
      </c>
      <c r="D125" s="86">
        <v>0</v>
      </c>
      <c r="E125" s="86">
        <v>0</v>
      </c>
      <c r="F125" s="86">
        <v>0</v>
      </c>
      <c r="G125" s="86">
        <v>0</v>
      </c>
      <c r="H125" s="86">
        <v>0</v>
      </c>
      <c r="I125" s="86"/>
      <c r="J125" s="86"/>
      <c r="K125" s="86"/>
    </row>
    <row r="126" spans="1:11" x14ac:dyDescent="0.25">
      <c r="A126" s="86" t="s">
        <v>246</v>
      </c>
      <c r="B126" s="86">
        <v>10</v>
      </c>
      <c r="C126" s="86">
        <v>0.34</v>
      </c>
      <c r="D126" s="86">
        <v>0.55000000000000004</v>
      </c>
      <c r="E126" s="86">
        <v>0</v>
      </c>
      <c r="F126" s="86">
        <v>0</v>
      </c>
      <c r="G126" s="86">
        <v>0.17</v>
      </c>
      <c r="H126" s="86">
        <v>0</v>
      </c>
      <c r="I126" s="86">
        <v>0</v>
      </c>
      <c r="J126" s="86"/>
      <c r="K126" s="86">
        <v>1</v>
      </c>
    </row>
    <row r="127" spans="1:11" x14ac:dyDescent="0.25">
      <c r="A127" s="86" t="s">
        <v>247</v>
      </c>
      <c r="B127" s="86">
        <v>10</v>
      </c>
      <c r="C127" s="86">
        <v>0.38</v>
      </c>
      <c r="D127" s="86">
        <v>0</v>
      </c>
      <c r="E127" s="86">
        <v>0</v>
      </c>
      <c r="F127" s="86">
        <v>0</v>
      </c>
      <c r="G127" s="86">
        <v>0.17</v>
      </c>
      <c r="H127" s="86">
        <v>0</v>
      </c>
      <c r="I127" s="86">
        <v>0</v>
      </c>
      <c r="J127" s="86"/>
      <c r="K127" s="86">
        <v>1</v>
      </c>
    </row>
    <row r="128" spans="1:11" x14ac:dyDescent="0.25">
      <c r="A128" s="86" t="s">
        <v>37</v>
      </c>
      <c r="B128" s="86">
        <v>10</v>
      </c>
      <c r="C128" s="86">
        <v>0</v>
      </c>
      <c r="D128" s="86">
        <v>0</v>
      </c>
      <c r="E128" s="86">
        <v>0</v>
      </c>
      <c r="F128" s="86">
        <v>0</v>
      </c>
      <c r="G128" s="86">
        <v>0.51</v>
      </c>
      <c r="H128" s="86">
        <v>0</v>
      </c>
      <c r="I128" s="86">
        <v>0</v>
      </c>
      <c r="J128" s="86"/>
      <c r="K128" s="86">
        <v>1.33</v>
      </c>
    </row>
    <row r="129" spans="1:11" x14ac:dyDescent="0.25">
      <c r="A129" s="86" t="s">
        <v>158</v>
      </c>
      <c r="B129" s="86">
        <v>10</v>
      </c>
      <c r="C129" s="86">
        <v>0</v>
      </c>
      <c r="D129" s="86">
        <v>0</v>
      </c>
      <c r="E129" s="86">
        <v>0</v>
      </c>
      <c r="F129" s="86">
        <v>0</v>
      </c>
      <c r="G129" s="86">
        <v>0.68</v>
      </c>
      <c r="H129" s="86">
        <v>0</v>
      </c>
      <c r="I129" s="86">
        <v>0</v>
      </c>
      <c r="J129" s="86"/>
      <c r="K129" s="86">
        <v>1</v>
      </c>
    </row>
    <row r="130" spans="1:11" x14ac:dyDescent="0.25">
      <c r="A130" s="86" t="s">
        <v>248</v>
      </c>
      <c r="B130" s="86">
        <v>10</v>
      </c>
      <c r="C130" s="86">
        <v>0</v>
      </c>
      <c r="D130" s="86">
        <v>0</v>
      </c>
      <c r="E130" s="86">
        <v>0</v>
      </c>
      <c r="F130" s="86">
        <v>0</v>
      </c>
      <c r="G130" s="86">
        <v>0</v>
      </c>
      <c r="H130" s="86">
        <v>0</v>
      </c>
      <c r="I130" s="86"/>
      <c r="J130" s="86"/>
      <c r="K130" s="86"/>
    </row>
    <row r="131" spans="1:11" x14ac:dyDescent="0.25">
      <c r="A131" s="86" t="s">
        <v>249</v>
      </c>
      <c r="B131" s="86">
        <v>10</v>
      </c>
      <c r="C131" s="86">
        <v>0.13</v>
      </c>
      <c r="D131" s="86">
        <v>0</v>
      </c>
      <c r="E131" s="86">
        <v>0</v>
      </c>
      <c r="F131" s="86">
        <v>0</v>
      </c>
      <c r="G131" s="86">
        <v>0</v>
      </c>
      <c r="H131" s="86">
        <v>0</v>
      </c>
      <c r="I131" s="86"/>
      <c r="J131" s="86"/>
      <c r="K131" s="86"/>
    </row>
    <row r="132" spans="1:11" x14ac:dyDescent="0.25">
      <c r="A132" s="86" t="s">
        <v>10</v>
      </c>
      <c r="B132" s="86">
        <v>10</v>
      </c>
      <c r="C132" s="86">
        <v>0</v>
      </c>
      <c r="D132" s="86">
        <v>0</v>
      </c>
      <c r="E132" s="86">
        <v>0</v>
      </c>
      <c r="F132" s="86">
        <v>0</v>
      </c>
      <c r="G132" s="86">
        <v>0</v>
      </c>
      <c r="H132" s="86">
        <v>0</v>
      </c>
      <c r="I132" s="86"/>
      <c r="J132" s="86"/>
      <c r="K132" s="86"/>
    </row>
    <row r="133" spans="1:11" x14ac:dyDescent="0.25">
      <c r="A133" s="86" t="s">
        <v>250</v>
      </c>
      <c r="B133" s="86">
        <v>10</v>
      </c>
      <c r="C133" s="86">
        <v>0.13</v>
      </c>
      <c r="D133" s="86">
        <v>0</v>
      </c>
      <c r="E133" s="86">
        <v>0</v>
      </c>
      <c r="F133" s="86">
        <v>0</v>
      </c>
      <c r="G133" s="86">
        <v>0</v>
      </c>
      <c r="H133" s="86">
        <v>0</v>
      </c>
      <c r="I133" s="86"/>
      <c r="J133" s="86"/>
      <c r="K133" s="86"/>
    </row>
    <row r="134" spans="1:11" x14ac:dyDescent="0.25">
      <c r="A134" s="86" t="s">
        <v>25</v>
      </c>
      <c r="B134" s="86">
        <v>10</v>
      </c>
      <c r="C134" s="86">
        <v>0.25</v>
      </c>
      <c r="D134" s="86">
        <v>0</v>
      </c>
      <c r="E134" s="86">
        <v>0</v>
      </c>
      <c r="F134" s="86">
        <v>0</v>
      </c>
      <c r="G134" s="86">
        <v>0</v>
      </c>
      <c r="H134" s="86">
        <v>0</v>
      </c>
      <c r="I134" s="86"/>
      <c r="J134" s="86"/>
      <c r="K134" s="86"/>
    </row>
    <row r="135" spans="1:11" x14ac:dyDescent="0.25">
      <c r="A135" s="86" t="s">
        <v>251</v>
      </c>
      <c r="B135" s="86">
        <v>10</v>
      </c>
      <c r="C135" s="86">
        <v>0.06</v>
      </c>
      <c r="D135" s="86">
        <v>0</v>
      </c>
      <c r="E135" s="86">
        <v>0</v>
      </c>
      <c r="F135" s="86">
        <v>0</v>
      </c>
      <c r="G135" s="86">
        <v>0</v>
      </c>
      <c r="H135" s="86">
        <v>0</v>
      </c>
      <c r="I135" s="86"/>
      <c r="J135" s="86"/>
      <c r="K135" s="86"/>
    </row>
    <row r="136" spans="1:11" x14ac:dyDescent="0.25">
      <c r="A136" s="86" t="s">
        <v>32</v>
      </c>
      <c r="B136" s="86">
        <v>10</v>
      </c>
      <c r="C136" s="86">
        <v>0.56999999999999995</v>
      </c>
      <c r="D136" s="86">
        <v>0</v>
      </c>
      <c r="E136" s="86">
        <v>0</v>
      </c>
      <c r="F136" s="86">
        <v>0</v>
      </c>
      <c r="G136" s="86">
        <v>2.71</v>
      </c>
      <c r="H136" s="86">
        <v>0</v>
      </c>
      <c r="I136" s="86">
        <v>0</v>
      </c>
      <c r="J136" s="86"/>
      <c r="K136" s="86">
        <v>1</v>
      </c>
    </row>
    <row r="137" spans="1:11" x14ac:dyDescent="0.25">
      <c r="A137" s="86" t="s">
        <v>252</v>
      </c>
      <c r="B137" s="86">
        <v>10</v>
      </c>
      <c r="C137" s="86">
        <v>0.18</v>
      </c>
      <c r="D137" s="86">
        <v>0</v>
      </c>
      <c r="E137" s="86">
        <v>0</v>
      </c>
      <c r="F137" s="86">
        <v>0</v>
      </c>
      <c r="G137" s="86">
        <v>0.85</v>
      </c>
      <c r="H137" s="86">
        <v>0</v>
      </c>
      <c r="I137" s="86">
        <v>0</v>
      </c>
      <c r="J137" s="86"/>
      <c r="K137" s="86">
        <v>2</v>
      </c>
    </row>
    <row r="138" spans="1:11" x14ac:dyDescent="0.25">
      <c r="A138" s="86" t="s">
        <v>30</v>
      </c>
      <c r="B138" s="86">
        <v>10</v>
      </c>
      <c r="C138" s="86">
        <v>0.27</v>
      </c>
      <c r="D138" s="86">
        <v>1.23</v>
      </c>
      <c r="E138" s="86">
        <v>0</v>
      </c>
      <c r="F138" s="86">
        <v>0</v>
      </c>
      <c r="G138" s="86">
        <v>1.02</v>
      </c>
      <c r="H138" s="86">
        <v>0</v>
      </c>
      <c r="I138" s="86">
        <v>0</v>
      </c>
      <c r="J138" s="86"/>
      <c r="K138" s="86">
        <v>1.33</v>
      </c>
    </row>
    <row r="139" spans="1:11" x14ac:dyDescent="0.25">
      <c r="A139" s="86" t="s">
        <v>17</v>
      </c>
      <c r="B139" s="86">
        <v>20</v>
      </c>
      <c r="C139" s="86">
        <v>0.56000000000000005</v>
      </c>
      <c r="D139" s="86">
        <v>0</v>
      </c>
      <c r="E139" s="86">
        <v>0</v>
      </c>
      <c r="F139" s="86">
        <v>0</v>
      </c>
      <c r="G139" s="86">
        <v>5.08</v>
      </c>
      <c r="H139" s="86">
        <v>0</v>
      </c>
      <c r="I139" s="86">
        <v>0</v>
      </c>
      <c r="J139" s="86"/>
      <c r="K139" s="86">
        <v>1.03</v>
      </c>
    </row>
    <row r="140" spans="1:11" x14ac:dyDescent="0.25">
      <c r="A140" s="86" t="s">
        <v>24</v>
      </c>
      <c r="B140" s="86">
        <v>10</v>
      </c>
      <c r="C140" s="86">
        <v>0.49</v>
      </c>
      <c r="D140" s="86">
        <v>0.99</v>
      </c>
      <c r="E140" s="86">
        <v>0</v>
      </c>
      <c r="F140" s="86">
        <v>0</v>
      </c>
      <c r="G140" s="86">
        <v>1.02</v>
      </c>
      <c r="H140" s="86">
        <v>0</v>
      </c>
      <c r="I140" s="86">
        <v>0</v>
      </c>
      <c r="J140" s="86"/>
      <c r="K140" s="86">
        <v>1.17</v>
      </c>
    </row>
    <row r="141" spans="1:11" x14ac:dyDescent="0.25">
      <c r="A141" s="86" t="s">
        <v>11</v>
      </c>
      <c r="B141" s="86">
        <v>30</v>
      </c>
      <c r="C141" s="86">
        <v>0.38</v>
      </c>
      <c r="D141" s="86">
        <v>0.12</v>
      </c>
      <c r="E141" s="86">
        <v>0</v>
      </c>
      <c r="F141" s="86">
        <v>0</v>
      </c>
      <c r="G141" s="86">
        <v>0</v>
      </c>
      <c r="H141" s="86">
        <v>0</v>
      </c>
      <c r="I141" s="86"/>
      <c r="J141" s="86"/>
      <c r="K141" s="86"/>
    </row>
    <row r="142" spans="1:11" x14ac:dyDescent="0.25">
      <c r="A142" s="86" t="s">
        <v>26</v>
      </c>
      <c r="B142" s="86">
        <v>30</v>
      </c>
      <c r="C142" s="86">
        <v>0.56000000000000005</v>
      </c>
      <c r="D142" s="86">
        <v>0.08</v>
      </c>
      <c r="E142" s="86">
        <v>0</v>
      </c>
      <c r="F142" s="86">
        <v>0</v>
      </c>
      <c r="G142" s="86">
        <v>0.51</v>
      </c>
      <c r="H142" s="86">
        <v>0</v>
      </c>
      <c r="I142" s="86">
        <v>0</v>
      </c>
      <c r="J142" s="86"/>
      <c r="K142" s="86">
        <v>1.33</v>
      </c>
    </row>
    <row r="143" spans="1:11" x14ac:dyDescent="0.25">
      <c r="A143" s="86" t="s">
        <v>33</v>
      </c>
      <c r="B143" s="86">
        <v>10</v>
      </c>
      <c r="C143" s="86">
        <v>0.08</v>
      </c>
      <c r="D143" s="86">
        <v>0</v>
      </c>
      <c r="E143" s="86">
        <v>0</v>
      </c>
      <c r="F143" s="86">
        <v>0</v>
      </c>
      <c r="G143" s="86">
        <v>0.17</v>
      </c>
      <c r="H143" s="86">
        <v>0</v>
      </c>
      <c r="I143" s="86">
        <v>0</v>
      </c>
      <c r="J143" s="86"/>
      <c r="K143" s="86">
        <v>1</v>
      </c>
    </row>
    <row r="144" spans="1:11" x14ac:dyDescent="0.25">
      <c r="A144" s="86" t="s">
        <v>78</v>
      </c>
      <c r="B144" s="86">
        <v>10</v>
      </c>
      <c r="C144" s="86">
        <v>0.22</v>
      </c>
      <c r="D144" s="86">
        <v>0</v>
      </c>
      <c r="E144" s="86">
        <v>0</v>
      </c>
      <c r="F144" s="86">
        <v>0</v>
      </c>
      <c r="G144" s="86">
        <v>0.68</v>
      </c>
      <c r="H144" s="86">
        <v>0</v>
      </c>
      <c r="I144" s="86">
        <v>0</v>
      </c>
      <c r="J144" s="86"/>
      <c r="K144" s="86">
        <v>1</v>
      </c>
    </row>
    <row r="145" spans="1:11" x14ac:dyDescent="0.25">
      <c r="A145" s="86" t="s">
        <v>255</v>
      </c>
      <c r="B145" s="86">
        <v>10</v>
      </c>
      <c r="C145" s="86">
        <v>0.13</v>
      </c>
      <c r="D145" s="86">
        <v>0</v>
      </c>
      <c r="E145" s="86">
        <v>0</v>
      </c>
      <c r="F145" s="86">
        <v>0</v>
      </c>
      <c r="G145" s="86">
        <v>0.17</v>
      </c>
      <c r="H145" s="86">
        <v>0</v>
      </c>
      <c r="I145" s="86">
        <v>0</v>
      </c>
      <c r="J145" s="86"/>
      <c r="K145" s="86">
        <v>7</v>
      </c>
    </row>
    <row r="146" spans="1:11" x14ac:dyDescent="0.25">
      <c r="A146" s="86" t="s">
        <v>31</v>
      </c>
      <c r="B146" s="86">
        <v>10</v>
      </c>
      <c r="C146" s="86">
        <v>0.23</v>
      </c>
      <c r="D146" s="86">
        <v>0</v>
      </c>
      <c r="E146" s="86">
        <v>0</v>
      </c>
      <c r="F146" s="86">
        <v>0</v>
      </c>
      <c r="G146" s="86">
        <v>0.17</v>
      </c>
      <c r="H146" s="86">
        <v>0</v>
      </c>
      <c r="I146" s="86">
        <v>0</v>
      </c>
      <c r="J146" s="86"/>
      <c r="K146" s="86">
        <v>1</v>
      </c>
    </row>
    <row r="147" spans="1:11" x14ac:dyDescent="0.25">
      <c r="A147" s="86" t="s">
        <v>35</v>
      </c>
      <c r="B147" s="86">
        <v>10</v>
      </c>
      <c r="C147" s="86">
        <v>0.13</v>
      </c>
      <c r="D147" s="86">
        <v>0</v>
      </c>
      <c r="E147" s="86">
        <v>0</v>
      </c>
      <c r="F147" s="86">
        <v>0</v>
      </c>
      <c r="G147" s="86">
        <v>0.51</v>
      </c>
      <c r="H147" s="86">
        <v>0</v>
      </c>
      <c r="I147" s="86">
        <v>0</v>
      </c>
      <c r="J147" s="86"/>
      <c r="K147" s="86">
        <v>1</v>
      </c>
    </row>
    <row r="148" spans="1:11" x14ac:dyDescent="0.25">
      <c r="A148" s="86" t="s">
        <v>18</v>
      </c>
      <c r="B148" s="86">
        <v>10</v>
      </c>
      <c r="C148" s="86">
        <v>0</v>
      </c>
      <c r="D148" s="86">
        <v>0</v>
      </c>
      <c r="E148" s="86">
        <v>0</v>
      </c>
      <c r="F148" s="86">
        <v>0</v>
      </c>
      <c r="G148" s="86">
        <v>0</v>
      </c>
      <c r="H148" s="86">
        <v>0</v>
      </c>
      <c r="I148" s="86"/>
      <c r="J148" s="86"/>
      <c r="K148" s="86"/>
    </row>
    <row r="149" spans="1:11" x14ac:dyDescent="0.25">
      <c r="A149" s="86" t="s">
        <v>256</v>
      </c>
      <c r="B149" s="86">
        <v>10</v>
      </c>
      <c r="C149" s="86">
        <v>0.16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/>
      <c r="J149" s="86"/>
      <c r="K149" s="86"/>
    </row>
    <row r="150" spans="1:11" x14ac:dyDescent="0.25">
      <c r="A150" s="86" t="s">
        <v>257</v>
      </c>
      <c r="B150" s="86">
        <v>10</v>
      </c>
      <c r="C150" s="86">
        <v>0.32</v>
      </c>
      <c r="D150" s="86">
        <v>0</v>
      </c>
      <c r="E150" s="86">
        <v>0</v>
      </c>
      <c r="F150" s="86">
        <v>0</v>
      </c>
      <c r="G150" s="86">
        <v>0</v>
      </c>
      <c r="H150" s="86">
        <v>0</v>
      </c>
      <c r="I150" s="86"/>
      <c r="J150" s="86"/>
      <c r="K150" s="86"/>
    </row>
    <row r="151" spans="1:11" x14ac:dyDescent="0.25">
      <c r="A151" s="86" t="s">
        <v>15</v>
      </c>
      <c r="B151" s="86">
        <v>10</v>
      </c>
      <c r="C151" s="86">
        <v>0.51</v>
      </c>
      <c r="D151" s="86">
        <v>7.0000000000000007E-2</v>
      </c>
      <c r="E151" s="86">
        <v>0</v>
      </c>
      <c r="F151" s="86">
        <v>0</v>
      </c>
      <c r="G151" s="86">
        <v>0.51</v>
      </c>
      <c r="H151" s="86">
        <v>0</v>
      </c>
      <c r="I151" s="86">
        <v>0</v>
      </c>
      <c r="J151" s="86"/>
      <c r="K151" s="86">
        <v>1</v>
      </c>
    </row>
    <row r="152" spans="1:11" x14ac:dyDescent="0.25">
      <c r="A152" s="86" t="s">
        <v>45</v>
      </c>
      <c r="B152" s="86">
        <v>10</v>
      </c>
      <c r="C152" s="86">
        <v>0</v>
      </c>
      <c r="D152" s="86">
        <v>0</v>
      </c>
      <c r="E152" s="86">
        <v>0</v>
      </c>
      <c r="F152" s="86">
        <v>0</v>
      </c>
      <c r="G152" s="86">
        <v>0.17</v>
      </c>
      <c r="H152" s="86">
        <v>0</v>
      </c>
      <c r="I152" s="86">
        <v>0</v>
      </c>
      <c r="J152" s="86"/>
      <c r="K152" s="86">
        <v>1</v>
      </c>
    </row>
    <row r="153" spans="1:11" x14ac:dyDescent="0.25">
      <c r="A153" s="86" t="s">
        <v>258</v>
      </c>
      <c r="B153" s="86">
        <v>10</v>
      </c>
      <c r="C153" s="86">
        <v>0.43</v>
      </c>
      <c r="D153" s="86">
        <v>1.65</v>
      </c>
      <c r="E153" s="86">
        <v>0</v>
      </c>
      <c r="F153" s="86">
        <v>0</v>
      </c>
      <c r="G153" s="86">
        <v>0.85</v>
      </c>
      <c r="H153" s="86">
        <v>0</v>
      </c>
      <c r="I153" s="86">
        <v>0</v>
      </c>
      <c r="J153" s="86"/>
      <c r="K153" s="86">
        <v>1.2</v>
      </c>
    </row>
    <row r="154" spans="1:11" x14ac:dyDescent="0.25">
      <c r="A154" s="86" t="s">
        <v>34</v>
      </c>
      <c r="B154" s="86">
        <v>10</v>
      </c>
      <c r="C154" s="86">
        <v>0.36</v>
      </c>
      <c r="D154" s="86">
        <v>0.04</v>
      </c>
      <c r="E154" s="86">
        <v>0</v>
      </c>
      <c r="F154" s="86">
        <v>0</v>
      </c>
      <c r="G154" s="86">
        <v>0</v>
      </c>
      <c r="H154" s="86">
        <v>0</v>
      </c>
      <c r="I154" s="86"/>
      <c r="J154" s="86"/>
      <c r="K154" s="86"/>
    </row>
    <row r="155" spans="1:11" x14ac:dyDescent="0.25">
      <c r="A155" s="86" t="s">
        <v>40</v>
      </c>
      <c r="B155" s="86">
        <v>40</v>
      </c>
      <c r="C155" s="86">
        <v>0.46</v>
      </c>
      <c r="D155" s="86">
        <v>0.15</v>
      </c>
      <c r="E155" s="86">
        <v>0</v>
      </c>
      <c r="F155" s="86">
        <v>0</v>
      </c>
      <c r="G155" s="86">
        <v>1.36</v>
      </c>
      <c r="H155" s="86">
        <v>0</v>
      </c>
      <c r="I155" s="86">
        <v>0</v>
      </c>
      <c r="J155" s="86"/>
      <c r="K155" s="86">
        <v>1</v>
      </c>
    </row>
    <row r="156" spans="1:11" x14ac:dyDescent="0.25">
      <c r="A156" s="86" t="s">
        <v>41</v>
      </c>
      <c r="B156" s="86">
        <v>10</v>
      </c>
      <c r="C156" s="86">
        <v>0.15</v>
      </c>
      <c r="D156" s="86">
        <v>0.3</v>
      </c>
      <c r="E156" s="86">
        <v>0</v>
      </c>
      <c r="F156" s="86">
        <v>0</v>
      </c>
      <c r="G156" s="86">
        <v>0</v>
      </c>
      <c r="H156" s="86">
        <v>0</v>
      </c>
      <c r="I156" s="86"/>
      <c r="J156" s="86"/>
      <c r="K156" s="86"/>
    </row>
    <row r="157" spans="1:11" x14ac:dyDescent="0.25">
      <c r="A157" s="86" t="s">
        <v>44</v>
      </c>
      <c r="B157" s="86">
        <v>20</v>
      </c>
      <c r="C157" s="86">
        <v>0.49</v>
      </c>
      <c r="D157" s="86">
        <v>0.27</v>
      </c>
      <c r="E157" s="86">
        <v>0</v>
      </c>
      <c r="F157" s="86">
        <v>0</v>
      </c>
      <c r="G157" s="86">
        <v>0.85</v>
      </c>
      <c r="H157" s="86">
        <v>0</v>
      </c>
      <c r="I157" s="86">
        <v>0</v>
      </c>
      <c r="J157" s="86"/>
      <c r="K157" s="86">
        <v>2.2000000000000002</v>
      </c>
    </row>
    <row r="158" spans="1:11" x14ac:dyDescent="0.25">
      <c r="A158" s="86" t="s">
        <v>259</v>
      </c>
      <c r="B158" s="86">
        <v>10</v>
      </c>
      <c r="C158" s="86">
        <v>0.12</v>
      </c>
      <c r="D158" s="86">
        <v>0</v>
      </c>
      <c r="E158" s="86">
        <v>0</v>
      </c>
      <c r="F158" s="86">
        <v>0</v>
      </c>
      <c r="G158" s="86">
        <v>0</v>
      </c>
      <c r="H158" s="86">
        <v>0</v>
      </c>
      <c r="I158" s="86"/>
      <c r="J158" s="86"/>
      <c r="K158" s="86"/>
    </row>
    <row r="159" spans="1:11" x14ac:dyDescent="0.25">
      <c r="A159" s="86" t="s">
        <v>260</v>
      </c>
      <c r="B159" s="86">
        <v>10</v>
      </c>
      <c r="C159" s="86">
        <v>0</v>
      </c>
      <c r="D159" s="86">
        <v>0</v>
      </c>
      <c r="E159" s="86">
        <v>0</v>
      </c>
      <c r="F159" s="86">
        <v>0</v>
      </c>
      <c r="G159" s="86">
        <v>0</v>
      </c>
      <c r="H159" s="86">
        <v>0</v>
      </c>
      <c r="I159" s="86"/>
      <c r="J159" s="86"/>
      <c r="K159" s="86"/>
    </row>
    <row r="160" spans="1:11" x14ac:dyDescent="0.25">
      <c r="A160" s="86" t="s">
        <v>261</v>
      </c>
      <c r="B160" s="86">
        <v>10</v>
      </c>
      <c r="C160" s="86">
        <v>7.0000000000000007E-2</v>
      </c>
      <c r="D160" s="86">
        <v>0.06</v>
      </c>
      <c r="E160" s="86">
        <v>0</v>
      </c>
      <c r="F160" s="86">
        <v>0</v>
      </c>
      <c r="G160" s="86">
        <v>8.1300000000000008</v>
      </c>
      <c r="H160" s="86">
        <v>0.01</v>
      </c>
      <c r="I160" s="86">
        <v>0</v>
      </c>
      <c r="J160" s="86">
        <v>2.95</v>
      </c>
      <c r="K160" s="86">
        <v>1.48</v>
      </c>
    </row>
    <row r="161" spans="1:11" x14ac:dyDescent="0.25">
      <c r="A161" s="86" t="s">
        <v>262</v>
      </c>
      <c r="B161" s="86">
        <v>10</v>
      </c>
      <c r="C161" s="86">
        <v>0.37</v>
      </c>
      <c r="D161" s="86">
        <v>0</v>
      </c>
      <c r="E161" s="86">
        <v>0</v>
      </c>
      <c r="F161" s="86">
        <v>0</v>
      </c>
      <c r="G161" s="86">
        <v>3.39</v>
      </c>
      <c r="H161" s="86">
        <v>0</v>
      </c>
      <c r="I161" s="86">
        <v>1E-3</v>
      </c>
      <c r="J161" s="86">
        <v>0.94</v>
      </c>
      <c r="K161" s="86">
        <v>1.3</v>
      </c>
    </row>
    <row r="162" spans="1:11" x14ac:dyDescent="0.25">
      <c r="A162" s="86" t="s">
        <v>263</v>
      </c>
      <c r="B162" s="86">
        <v>10</v>
      </c>
      <c r="C162" s="86">
        <v>0.51</v>
      </c>
      <c r="D162" s="86">
        <v>0</v>
      </c>
      <c r="E162" s="86">
        <v>0</v>
      </c>
      <c r="F162" s="86">
        <v>0</v>
      </c>
      <c r="G162" s="86">
        <v>0.85</v>
      </c>
      <c r="H162" s="86">
        <v>0</v>
      </c>
      <c r="I162" s="86">
        <v>0</v>
      </c>
      <c r="J162" s="86"/>
      <c r="K162" s="86">
        <v>1.2</v>
      </c>
    </row>
    <row r="163" spans="1:11" x14ac:dyDescent="0.25">
      <c r="A163" s="86" t="s">
        <v>264</v>
      </c>
      <c r="B163" s="86">
        <v>20</v>
      </c>
      <c r="C163" s="86">
        <v>0.28999999999999998</v>
      </c>
      <c r="D163" s="86">
        <v>0.12</v>
      </c>
      <c r="E163" s="86">
        <v>0</v>
      </c>
      <c r="F163" s="86">
        <v>0</v>
      </c>
      <c r="G163" s="86">
        <v>1.69</v>
      </c>
      <c r="H163" s="86">
        <v>0</v>
      </c>
      <c r="I163" s="86">
        <v>0</v>
      </c>
      <c r="J163" s="86"/>
      <c r="K163" s="86">
        <v>1</v>
      </c>
    </row>
    <row r="164" spans="1:11" x14ac:dyDescent="0.25">
      <c r="A164" s="86" t="s">
        <v>39</v>
      </c>
      <c r="B164" s="86">
        <v>10</v>
      </c>
      <c r="C164" s="86">
        <v>0.19</v>
      </c>
      <c r="D164" s="86">
        <v>0</v>
      </c>
      <c r="E164" s="86">
        <v>0</v>
      </c>
      <c r="F164" s="86">
        <v>0</v>
      </c>
      <c r="G164" s="86">
        <v>0.34</v>
      </c>
      <c r="H164" s="86">
        <v>0</v>
      </c>
      <c r="I164" s="86">
        <v>0</v>
      </c>
      <c r="J164" s="86"/>
      <c r="K164" s="86">
        <v>1</v>
      </c>
    </row>
    <row r="165" spans="1:11" x14ac:dyDescent="0.25">
      <c r="A165" s="86" t="s">
        <v>265</v>
      </c>
      <c r="B165" s="86">
        <v>30</v>
      </c>
      <c r="C165" s="86">
        <v>0.08</v>
      </c>
      <c r="D165" s="86">
        <v>0</v>
      </c>
      <c r="E165" s="86">
        <v>0</v>
      </c>
      <c r="F165" s="86">
        <v>0</v>
      </c>
      <c r="G165" s="86">
        <v>0.34</v>
      </c>
      <c r="H165" s="86">
        <v>0</v>
      </c>
      <c r="I165" s="86">
        <v>0</v>
      </c>
      <c r="J165" s="86"/>
      <c r="K165" s="86">
        <v>1.5</v>
      </c>
    </row>
    <row r="166" spans="1:11" x14ac:dyDescent="0.25">
      <c r="A166" s="86" t="s">
        <v>43</v>
      </c>
      <c r="B166" s="86">
        <v>10</v>
      </c>
      <c r="C166" s="86">
        <v>0.41</v>
      </c>
      <c r="D166" s="86">
        <v>0</v>
      </c>
      <c r="E166" s="86">
        <v>0</v>
      </c>
      <c r="F166" s="86">
        <v>0</v>
      </c>
      <c r="G166" s="86">
        <v>0</v>
      </c>
      <c r="H166" s="86">
        <v>0</v>
      </c>
      <c r="I166" s="86"/>
      <c r="J166" s="86"/>
      <c r="K166" s="86"/>
    </row>
    <row r="167" spans="1:11" x14ac:dyDescent="0.25">
      <c r="A167" s="86" t="s">
        <v>51</v>
      </c>
      <c r="B167" s="86">
        <v>20</v>
      </c>
      <c r="C167" s="86">
        <v>0.8</v>
      </c>
      <c r="D167" s="86">
        <v>1.04</v>
      </c>
      <c r="E167" s="86">
        <v>0</v>
      </c>
      <c r="F167" s="86">
        <v>0</v>
      </c>
      <c r="G167" s="86">
        <v>0.85</v>
      </c>
      <c r="H167" s="86">
        <v>0</v>
      </c>
      <c r="I167" s="86">
        <v>0</v>
      </c>
      <c r="J167" s="86"/>
      <c r="K167" s="86">
        <v>1</v>
      </c>
    </row>
    <row r="168" spans="1:11" x14ac:dyDescent="0.25">
      <c r="A168" s="86" t="s">
        <v>266</v>
      </c>
      <c r="B168" s="86">
        <v>20</v>
      </c>
      <c r="C168" s="86">
        <v>0.06</v>
      </c>
      <c r="D168" s="86">
        <v>0</v>
      </c>
      <c r="E168" s="86">
        <v>0</v>
      </c>
      <c r="F168" s="86">
        <v>0</v>
      </c>
      <c r="G168" s="86">
        <v>0</v>
      </c>
      <c r="H168" s="86">
        <v>0</v>
      </c>
      <c r="I168" s="86"/>
      <c r="J168" s="86"/>
      <c r="K168" s="86"/>
    </row>
    <row r="169" spans="1:11" x14ac:dyDescent="0.25">
      <c r="A169" s="86" t="s">
        <v>267</v>
      </c>
      <c r="B169" s="86">
        <v>10</v>
      </c>
      <c r="C169" s="86">
        <v>0.03</v>
      </c>
      <c r="D169" s="86">
        <v>0</v>
      </c>
      <c r="E169" s="86">
        <v>0</v>
      </c>
      <c r="F169" s="86">
        <v>0</v>
      </c>
      <c r="G169" s="86">
        <v>0.34</v>
      </c>
      <c r="H169" s="86">
        <v>0</v>
      </c>
      <c r="I169" s="86">
        <v>0</v>
      </c>
      <c r="J169" s="86"/>
      <c r="K169" s="86">
        <v>1</v>
      </c>
    </row>
    <row r="170" spans="1:11" x14ac:dyDescent="0.25">
      <c r="A170" s="86" t="s">
        <v>268</v>
      </c>
      <c r="B170" s="86">
        <v>10</v>
      </c>
      <c r="C170" s="86">
        <v>0</v>
      </c>
      <c r="D170" s="86">
        <v>0</v>
      </c>
      <c r="E170" s="86">
        <v>0</v>
      </c>
      <c r="F170" s="86">
        <v>0</v>
      </c>
      <c r="G170" s="86">
        <v>0</v>
      </c>
      <c r="H170" s="86">
        <v>0</v>
      </c>
      <c r="I170" s="86"/>
      <c r="J170" s="86"/>
      <c r="K170" s="86"/>
    </row>
    <row r="171" spans="1:11" x14ac:dyDescent="0.25">
      <c r="A171" s="86" t="s">
        <v>55</v>
      </c>
      <c r="B171" s="86">
        <v>50</v>
      </c>
      <c r="C171" s="86">
        <v>0.16</v>
      </c>
      <c r="D171" s="86">
        <v>0.11</v>
      </c>
      <c r="E171" s="86">
        <v>0</v>
      </c>
      <c r="F171" s="86">
        <v>0</v>
      </c>
      <c r="G171" s="86">
        <v>2.37</v>
      </c>
      <c r="H171" s="86">
        <v>0</v>
      </c>
      <c r="I171" s="86">
        <v>0</v>
      </c>
      <c r="J171" s="86"/>
      <c r="K171" s="86">
        <v>1.1399999999999999</v>
      </c>
    </row>
    <row r="172" spans="1:11" x14ac:dyDescent="0.25">
      <c r="A172" s="86" t="s">
        <v>42</v>
      </c>
      <c r="B172" s="86">
        <v>10</v>
      </c>
      <c r="C172" s="86">
        <v>0.28000000000000003</v>
      </c>
      <c r="D172" s="86">
        <v>0</v>
      </c>
      <c r="E172" s="86">
        <v>0</v>
      </c>
      <c r="F172" s="86">
        <v>0</v>
      </c>
      <c r="G172" s="86">
        <v>0.17</v>
      </c>
      <c r="H172" s="86">
        <v>0</v>
      </c>
      <c r="I172" s="86">
        <v>0</v>
      </c>
      <c r="J172" s="86"/>
      <c r="K172" s="86">
        <v>1</v>
      </c>
    </row>
    <row r="173" spans="1:11" x14ac:dyDescent="0.25">
      <c r="A173" s="86" t="s">
        <v>269</v>
      </c>
      <c r="B173" s="86">
        <v>10</v>
      </c>
      <c r="C173" s="86">
        <v>0.15</v>
      </c>
      <c r="D173" s="86">
        <v>0</v>
      </c>
      <c r="E173" s="86">
        <v>0</v>
      </c>
      <c r="F173" s="86">
        <v>0</v>
      </c>
      <c r="G173" s="86">
        <v>4.58</v>
      </c>
      <c r="H173" s="86">
        <v>0</v>
      </c>
      <c r="I173" s="86">
        <v>0</v>
      </c>
      <c r="J173" s="86"/>
      <c r="K173" s="86">
        <v>2.37</v>
      </c>
    </row>
    <row r="174" spans="1:11" x14ac:dyDescent="0.25">
      <c r="A174" s="86" t="s">
        <v>94</v>
      </c>
      <c r="B174" s="86">
        <v>50</v>
      </c>
      <c r="C174" s="86">
        <v>0.22</v>
      </c>
      <c r="D174" s="86">
        <v>0.05</v>
      </c>
      <c r="E174" s="86">
        <v>0</v>
      </c>
      <c r="F174" s="86">
        <v>0</v>
      </c>
      <c r="G174" s="86">
        <v>1.19</v>
      </c>
      <c r="H174" s="86">
        <v>0</v>
      </c>
      <c r="I174" s="86">
        <v>0</v>
      </c>
      <c r="J174" s="86"/>
      <c r="K174" s="86">
        <v>1</v>
      </c>
    </row>
    <row r="175" spans="1:11" x14ac:dyDescent="0.25">
      <c r="A175" s="86" t="s">
        <v>270</v>
      </c>
      <c r="B175" s="86">
        <v>10</v>
      </c>
      <c r="C175" s="86">
        <v>0.05</v>
      </c>
      <c r="D175" s="86">
        <v>0</v>
      </c>
      <c r="E175" s="86">
        <v>0</v>
      </c>
      <c r="F175" s="86">
        <v>0</v>
      </c>
      <c r="G175" s="86">
        <v>0</v>
      </c>
      <c r="H175" s="86">
        <v>0</v>
      </c>
      <c r="I175" s="86"/>
      <c r="J175" s="86"/>
      <c r="K175" s="86"/>
    </row>
    <row r="176" spans="1:11" x14ac:dyDescent="0.25">
      <c r="A176" s="86" t="s">
        <v>63</v>
      </c>
      <c r="B176" s="86">
        <v>20</v>
      </c>
      <c r="C176" s="86">
        <v>0.13</v>
      </c>
      <c r="D176" s="86">
        <v>0.05</v>
      </c>
      <c r="E176" s="86">
        <v>0</v>
      </c>
      <c r="F176" s="86">
        <v>0</v>
      </c>
      <c r="G176" s="86">
        <v>2.71</v>
      </c>
      <c r="H176" s="86">
        <v>0</v>
      </c>
      <c r="I176" s="86">
        <v>0</v>
      </c>
      <c r="J176" s="86"/>
      <c r="K176" s="86">
        <v>1.38</v>
      </c>
    </row>
    <row r="177" spans="1:11" x14ac:dyDescent="0.25">
      <c r="A177" s="86" t="s">
        <v>57</v>
      </c>
      <c r="B177" s="86">
        <v>70</v>
      </c>
      <c r="C177" s="86">
        <v>0.18</v>
      </c>
      <c r="D177" s="86">
        <v>0.08</v>
      </c>
      <c r="E177" s="86">
        <v>0</v>
      </c>
      <c r="F177" s="86">
        <v>0</v>
      </c>
      <c r="G177" s="86">
        <v>0.17</v>
      </c>
      <c r="H177" s="86">
        <v>0</v>
      </c>
      <c r="I177" s="86">
        <v>0</v>
      </c>
      <c r="J177" s="86"/>
      <c r="K177" s="86">
        <v>2</v>
      </c>
    </row>
    <row r="178" spans="1:11" x14ac:dyDescent="0.25">
      <c r="A178" s="86" t="s">
        <v>54</v>
      </c>
      <c r="B178" s="86">
        <v>10</v>
      </c>
      <c r="C178" s="86">
        <v>0.32</v>
      </c>
      <c r="D178" s="86">
        <v>1.54</v>
      </c>
      <c r="E178" s="86">
        <v>0</v>
      </c>
      <c r="F178" s="86">
        <v>0</v>
      </c>
      <c r="G178" s="86">
        <v>0.17</v>
      </c>
      <c r="H178" s="86">
        <v>0</v>
      </c>
      <c r="I178" s="86">
        <v>0</v>
      </c>
      <c r="J178" s="86"/>
      <c r="K178" s="86">
        <v>1</v>
      </c>
    </row>
    <row r="179" spans="1:11" x14ac:dyDescent="0.25">
      <c r="A179" s="86" t="s">
        <v>271</v>
      </c>
      <c r="B179" s="86">
        <v>10</v>
      </c>
      <c r="C179" s="86">
        <v>0</v>
      </c>
      <c r="D179" s="86">
        <v>0</v>
      </c>
      <c r="E179" s="86">
        <v>0</v>
      </c>
      <c r="F179" s="86">
        <v>0</v>
      </c>
      <c r="G179" s="86">
        <v>0</v>
      </c>
      <c r="H179" s="86">
        <v>0</v>
      </c>
      <c r="I179" s="86"/>
      <c r="J179" s="86"/>
      <c r="K179" s="86"/>
    </row>
    <row r="180" spans="1:11" x14ac:dyDescent="0.25">
      <c r="A180" s="86" t="s">
        <v>68</v>
      </c>
      <c r="B180" s="86">
        <v>10</v>
      </c>
      <c r="C180" s="86">
        <v>0.71</v>
      </c>
      <c r="D180" s="86">
        <v>0</v>
      </c>
      <c r="E180" s="86">
        <v>0</v>
      </c>
      <c r="F180" s="86">
        <v>0</v>
      </c>
      <c r="G180" s="86">
        <v>0</v>
      </c>
      <c r="H180" s="86">
        <v>0</v>
      </c>
      <c r="I180" s="86"/>
      <c r="J180" s="86"/>
      <c r="K180" s="86"/>
    </row>
    <row r="181" spans="1:11" x14ac:dyDescent="0.25">
      <c r="A181" s="86" t="s">
        <v>56</v>
      </c>
      <c r="B181" s="86">
        <v>20</v>
      </c>
      <c r="C181" s="86">
        <v>0.28999999999999998</v>
      </c>
      <c r="D181" s="86">
        <v>2.04</v>
      </c>
      <c r="E181" s="86">
        <v>0</v>
      </c>
      <c r="F181" s="86">
        <v>0</v>
      </c>
      <c r="G181" s="86">
        <v>11.86</v>
      </c>
      <c r="H181" s="86">
        <v>0</v>
      </c>
      <c r="I181" s="86">
        <v>0</v>
      </c>
      <c r="J181" s="86"/>
      <c r="K181" s="86">
        <v>1.1000000000000001</v>
      </c>
    </row>
    <row r="182" spans="1:11" x14ac:dyDescent="0.25">
      <c r="A182" s="86" t="s">
        <v>272</v>
      </c>
      <c r="B182" s="86">
        <v>10</v>
      </c>
      <c r="C182" s="86">
        <v>0.06</v>
      </c>
      <c r="D182" s="86">
        <v>0</v>
      </c>
      <c r="E182" s="86">
        <v>0</v>
      </c>
      <c r="F182" s="86">
        <v>0</v>
      </c>
      <c r="G182" s="86">
        <v>0</v>
      </c>
      <c r="H182" s="86">
        <v>0</v>
      </c>
      <c r="I182" s="86"/>
      <c r="J182" s="86"/>
      <c r="K182" s="86"/>
    </row>
    <row r="183" spans="1:11" x14ac:dyDescent="0.25">
      <c r="A183" s="86" t="s">
        <v>273</v>
      </c>
      <c r="B183" s="86">
        <v>40</v>
      </c>
      <c r="C183" s="86">
        <v>0.11</v>
      </c>
      <c r="D183" s="86">
        <v>0</v>
      </c>
      <c r="E183" s="86">
        <v>0</v>
      </c>
      <c r="F183" s="86">
        <v>0</v>
      </c>
      <c r="G183" s="86">
        <v>0.34</v>
      </c>
      <c r="H183" s="86">
        <v>0</v>
      </c>
      <c r="I183" s="86">
        <v>0</v>
      </c>
      <c r="J183" s="86"/>
      <c r="K183" s="86">
        <v>1.5</v>
      </c>
    </row>
    <row r="184" spans="1:11" x14ac:dyDescent="0.25">
      <c r="A184" s="86" t="s">
        <v>21</v>
      </c>
      <c r="B184" s="86">
        <v>10</v>
      </c>
      <c r="C184" s="86">
        <v>0.28999999999999998</v>
      </c>
      <c r="D184" s="86">
        <v>0.06</v>
      </c>
      <c r="E184" s="86">
        <v>0</v>
      </c>
      <c r="F184" s="86">
        <v>0</v>
      </c>
      <c r="G184" s="86">
        <v>1.19</v>
      </c>
      <c r="H184" s="86">
        <v>0</v>
      </c>
      <c r="I184" s="86">
        <v>0</v>
      </c>
      <c r="J184" s="86"/>
      <c r="K184" s="86">
        <v>1</v>
      </c>
    </row>
    <row r="185" spans="1:11" x14ac:dyDescent="0.25">
      <c r="A185" s="86" t="s">
        <v>274</v>
      </c>
      <c r="B185" s="86">
        <v>10</v>
      </c>
      <c r="C185" s="86">
        <v>0.09</v>
      </c>
      <c r="D185" s="86">
        <v>0</v>
      </c>
      <c r="E185" s="86">
        <v>0</v>
      </c>
      <c r="F185" s="86">
        <v>0</v>
      </c>
      <c r="G185" s="86">
        <v>0</v>
      </c>
      <c r="H185" s="86">
        <v>0</v>
      </c>
      <c r="I185" s="86"/>
      <c r="J185" s="86"/>
      <c r="K185" s="86"/>
    </row>
    <row r="186" spans="1:11" x14ac:dyDescent="0.25">
      <c r="A186" s="86" t="s">
        <v>275</v>
      </c>
      <c r="B186" s="86">
        <v>10</v>
      </c>
      <c r="C186" s="86">
        <v>0.23</v>
      </c>
      <c r="D186" s="86">
        <v>0.05</v>
      </c>
      <c r="E186" s="86">
        <v>0</v>
      </c>
      <c r="F186" s="86">
        <v>0</v>
      </c>
      <c r="G186" s="86">
        <v>0.17</v>
      </c>
      <c r="H186" s="86">
        <v>0</v>
      </c>
      <c r="I186" s="86">
        <v>1.4E-2</v>
      </c>
      <c r="J186" s="86">
        <v>1.6</v>
      </c>
      <c r="K186" s="86">
        <v>1</v>
      </c>
    </row>
    <row r="187" spans="1:11" x14ac:dyDescent="0.25">
      <c r="A187" s="86" t="s">
        <v>276</v>
      </c>
      <c r="B187" s="86">
        <v>40</v>
      </c>
      <c r="C187" s="86">
        <v>0.06</v>
      </c>
      <c r="D187" s="86">
        <v>0</v>
      </c>
      <c r="E187" s="86">
        <v>0</v>
      </c>
      <c r="F187" s="86">
        <v>0</v>
      </c>
      <c r="G187" s="86">
        <v>0.34</v>
      </c>
      <c r="H187" s="86">
        <v>0</v>
      </c>
      <c r="I187" s="86">
        <v>0</v>
      </c>
      <c r="J187" s="86"/>
      <c r="K187" s="86">
        <v>2</v>
      </c>
    </row>
    <row r="188" spans="1:11" x14ac:dyDescent="0.25">
      <c r="A188" s="86" t="s">
        <v>277</v>
      </c>
      <c r="B188" s="86">
        <v>10</v>
      </c>
      <c r="C188" s="86">
        <v>0.05</v>
      </c>
      <c r="D188" s="86">
        <v>0</v>
      </c>
      <c r="E188" s="86">
        <v>0</v>
      </c>
      <c r="F188" s="86">
        <v>0</v>
      </c>
      <c r="G188" s="86">
        <v>0</v>
      </c>
      <c r="H188" s="86">
        <v>0</v>
      </c>
      <c r="I188" s="86"/>
      <c r="J188" s="86"/>
      <c r="K188" s="86"/>
    </row>
    <row r="189" spans="1:11" x14ac:dyDescent="0.25">
      <c r="A189" s="86" t="s">
        <v>73</v>
      </c>
      <c r="B189" s="86">
        <v>10</v>
      </c>
      <c r="C189" s="86">
        <v>0</v>
      </c>
      <c r="D189" s="86">
        <v>0</v>
      </c>
      <c r="E189" s="86">
        <v>0</v>
      </c>
      <c r="F189" s="86">
        <v>0</v>
      </c>
      <c r="G189" s="86">
        <v>0</v>
      </c>
      <c r="H189" s="86">
        <v>0</v>
      </c>
      <c r="I189" s="86"/>
      <c r="J189" s="86"/>
      <c r="K189" s="86"/>
    </row>
    <row r="190" spans="1:11" x14ac:dyDescent="0.25">
      <c r="A190" s="86" t="s">
        <v>53</v>
      </c>
      <c r="B190" s="86">
        <v>10</v>
      </c>
      <c r="C190" s="86">
        <v>0.1</v>
      </c>
      <c r="D190" s="86">
        <v>0</v>
      </c>
      <c r="E190" s="86">
        <v>0</v>
      </c>
      <c r="F190" s="86">
        <v>0</v>
      </c>
      <c r="G190" s="86">
        <v>0</v>
      </c>
      <c r="H190" s="86">
        <v>0</v>
      </c>
      <c r="I190" s="86"/>
      <c r="J190" s="86"/>
      <c r="K190" s="86"/>
    </row>
    <row r="191" spans="1:11" x14ac:dyDescent="0.25">
      <c r="A191" s="86" t="s">
        <v>74</v>
      </c>
      <c r="B191" s="86">
        <v>10</v>
      </c>
      <c r="C191" s="86">
        <v>0</v>
      </c>
      <c r="D191" s="86">
        <v>0</v>
      </c>
      <c r="E191" s="86">
        <v>0</v>
      </c>
      <c r="F191" s="86">
        <v>0</v>
      </c>
      <c r="G191" s="86">
        <v>0</v>
      </c>
      <c r="H191" s="86">
        <v>0</v>
      </c>
      <c r="I191" s="86"/>
      <c r="J191" s="86"/>
      <c r="K191" s="86"/>
    </row>
    <row r="192" spans="1:11" x14ac:dyDescent="0.25">
      <c r="A192" s="86" t="s">
        <v>278</v>
      </c>
      <c r="B192" s="86">
        <v>10</v>
      </c>
      <c r="C192" s="86">
        <v>0.16</v>
      </c>
      <c r="D192" s="86">
        <v>0.1</v>
      </c>
      <c r="E192" s="86">
        <v>0</v>
      </c>
      <c r="F192" s="86">
        <v>0</v>
      </c>
      <c r="G192" s="86">
        <v>0</v>
      </c>
      <c r="H192" s="86">
        <v>0</v>
      </c>
      <c r="I192" s="86"/>
      <c r="J192" s="86"/>
      <c r="K192" s="86"/>
    </row>
    <row r="193" spans="1:11" x14ac:dyDescent="0.25">
      <c r="A193" s="86" t="s">
        <v>279</v>
      </c>
      <c r="B193" s="86">
        <v>10</v>
      </c>
      <c r="C193" s="86">
        <v>0.08</v>
      </c>
      <c r="D193" s="86">
        <v>0.06</v>
      </c>
      <c r="E193" s="86">
        <v>0</v>
      </c>
      <c r="F193" s="86">
        <v>0</v>
      </c>
      <c r="G193" s="86">
        <v>0.17</v>
      </c>
      <c r="H193" s="86">
        <v>0</v>
      </c>
      <c r="I193" s="86">
        <v>0</v>
      </c>
      <c r="J193" s="86"/>
      <c r="K193" s="86">
        <v>2</v>
      </c>
    </row>
    <row r="194" spans="1:11" x14ac:dyDescent="0.25">
      <c r="A194" s="86" t="s">
        <v>280</v>
      </c>
      <c r="B194" s="86">
        <v>10</v>
      </c>
      <c r="C194" s="86">
        <v>0</v>
      </c>
      <c r="D194" s="86">
        <v>0</v>
      </c>
      <c r="E194" s="86">
        <v>0</v>
      </c>
      <c r="F194" s="86">
        <v>0</v>
      </c>
      <c r="G194" s="86">
        <v>0</v>
      </c>
      <c r="H194" s="86">
        <v>0</v>
      </c>
      <c r="I194" s="86"/>
      <c r="J194" s="86"/>
      <c r="K194" s="86"/>
    </row>
    <row r="195" spans="1:11" x14ac:dyDescent="0.25">
      <c r="A195" s="86" t="s">
        <v>281</v>
      </c>
      <c r="B195" s="86">
        <v>10</v>
      </c>
      <c r="C195" s="86">
        <v>0.03</v>
      </c>
      <c r="D195" s="86">
        <v>0</v>
      </c>
      <c r="E195" s="86">
        <v>0</v>
      </c>
      <c r="F195" s="86">
        <v>0</v>
      </c>
      <c r="G195" s="86">
        <v>0.17</v>
      </c>
      <c r="H195" s="86">
        <v>0</v>
      </c>
      <c r="I195" s="86">
        <v>0</v>
      </c>
      <c r="J195" s="86"/>
      <c r="K195" s="86">
        <v>1</v>
      </c>
    </row>
    <row r="196" spans="1:11" x14ac:dyDescent="0.25">
      <c r="A196" s="86" t="s">
        <v>282</v>
      </c>
      <c r="B196" s="86">
        <v>10</v>
      </c>
      <c r="C196" s="86">
        <v>0.27</v>
      </c>
      <c r="D196" s="86">
        <v>0</v>
      </c>
      <c r="E196" s="86">
        <v>0</v>
      </c>
      <c r="F196" s="86">
        <v>0</v>
      </c>
      <c r="G196" s="86">
        <v>0</v>
      </c>
      <c r="H196" s="86">
        <v>0</v>
      </c>
      <c r="I196" s="86"/>
      <c r="J196" s="86"/>
      <c r="K196" s="86"/>
    </row>
    <row r="197" spans="1:11" x14ac:dyDescent="0.25">
      <c r="A197" s="86" t="s">
        <v>283</v>
      </c>
      <c r="B197" s="86">
        <v>30</v>
      </c>
      <c r="C197" s="86">
        <v>0.06</v>
      </c>
      <c r="D197" s="86">
        <v>0.09</v>
      </c>
      <c r="E197" s="86">
        <v>0</v>
      </c>
      <c r="F197" s="86">
        <v>0</v>
      </c>
      <c r="G197" s="86">
        <v>0.17</v>
      </c>
      <c r="H197" s="86">
        <v>0</v>
      </c>
      <c r="I197" s="86">
        <v>0</v>
      </c>
      <c r="J197" s="86"/>
      <c r="K197" s="86">
        <v>2</v>
      </c>
    </row>
    <row r="198" spans="1:11" x14ac:dyDescent="0.25">
      <c r="A198" s="86" t="s">
        <v>64</v>
      </c>
      <c r="B198" s="86">
        <v>10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  <c r="H198" s="86">
        <v>0</v>
      </c>
      <c r="I198" s="86"/>
      <c r="J198" s="86"/>
      <c r="K198" s="86"/>
    </row>
    <row r="199" spans="1:11" x14ac:dyDescent="0.25">
      <c r="A199" s="86" t="s">
        <v>284</v>
      </c>
      <c r="B199" s="86">
        <v>10</v>
      </c>
      <c r="C199" s="86">
        <v>0.25</v>
      </c>
      <c r="D199" s="86">
        <v>0.04</v>
      </c>
      <c r="E199" s="86">
        <v>0</v>
      </c>
      <c r="F199" s="86">
        <v>0</v>
      </c>
      <c r="G199" s="86">
        <v>1.53</v>
      </c>
      <c r="H199" s="86">
        <v>0</v>
      </c>
      <c r="I199" s="86">
        <v>0</v>
      </c>
      <c r="J199" s="86"/>
      <c r="K199" s="86">
        <v>1.33</v>
      </c>
    </row>
    <row r="200" spans="1:11" x14ac:dyDescent="0.25">
      <c r="A200" s="86" t="s">
        <v>286</v>
      </c>
      <c r="B200" s="86">
        <v>10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  <c r="H200" s="86">
        <v>0</v>
      </c>
      <c r="I200" s="86"/>
      <c r="J200" s="86"/>
      <c r="K200" s="86"/>
    </row>
    <row r="201" spans="1:11" x14ac:dyDescent="0.25">
      <c r="A201" s="86" t="s">
        <v>61</v>
      </c>
      <c r="B201" s="86">
        <v>50</v>
      </c>
      <c r="C201" s="86">
        <v>0.12</v>
      </c>
      <c r="D201" s="86">
        <v>0.38</v>
      </c>
      <c r="E201" s="86">
        <v>0</v>
      </c>
      <c r="F201" s="86">
        <v>0</v>
      </c>
      <c r="G201" s="86">
        <v>2.0299999999999998</v>
      </c>
      <c r="H201" s="86">
        <v>0</v>
      </c>
      <c r="I201" s="86">
        <v>0</v>
      </c>
      <c r="J201" s="86"/>
      <c r="K201" s="86">
        <v>1.33</v>
      </c>
    </row>
    <row r="202" spans="1:11" x14ac:dyDescent="0.25">
      <c r="A202" s="86" t="s">
        <v>287</v>
      </c>
      <c r="B202" s="86">
        <v>10</v>
      </c>
      <c r="C202" s="86">
        <v>7.0000000000000007E-2</v>
      </c>
      <c r="D202" s="86">
        <v>0</v>
      </c>
      <c r="E202" s="86">
        <v>0</v>
      </c>
      <c r="F202" s="86">
        <v>0</v>
      </c>
      <c r="G202" s="86">
        <v>0</v>
      </c>
      <c r="H202" s="86">
        <v>0</v>
      </c>
      <c r="I202" s="86"/>
      <c r="J202" s="86"/>
      <c r="K202" s="86"/>
    </row>
    <row r="203" spans="1:11" x14ac:dyDescent="0.25">
      <c r="A203" s="86" t="s">
        <v>99</v>
      </c>
      <c r="B203" s="86">
        <v>10</v>
      </c>
      <c r="C203" s="86">
        <v>0.08</v>
      </c>
      <c r="D203" s="86">
        <v>0</v>
      </c>
      <c r="E203" s="86">
        <v>0</v>
      </c>
      <c r="F203" s="86">
        <v>0</v>
      </c>
      <c r="G203" s="86">
        <v>0</v>
      </c>
      <c r="H203" s="86">
        <v>0</v>
      </c>
      <c r="I203" s="86"/>
      <c r="J203" s="86"/>
      <c r="K203" s="86"/>
    </row>
    <row r="204" spans="1:11" x14ac:dyDescent="0.25">
      <c r="A204" s="86" t="s">
        <v>20</v>
      </c>
      <c r="B204" s="86">
        <v>10</v>
      </c>
      <c r="C204" s="86">
        <v>0</v>
      </c>
      <c r="D204" s="86">
        <v>0</v>
      </c>
      <c r="E204" s="86">
        <v>0</v>
      </c>
      <c r="F204" s="86">
        <v>0</v>
      </c>
      <c r="G204" s="86">
        <v>0</v>
      </c>
      <c r="H204" s="86">
        <v>0</v>
      </c>
      <c r="I204" s="86"/>
      <c r="J204" s="86"/>
      <c r="K204" s="86"/>
    </row>
    <row r="205" spans="1:11" x14ac:dyDescent="0.25">
      <c r="A205" s="86" t="s">
        <v>288</v>
      </c>
      <c r="B205" s="86">
        <v>10</v>
      </c>
      <c r="C205" s="86">
        <v>7.0000000000000007E-2</v>
      </c>
      <c r="D205" s="86">
        <v>0</v>
      </c>
      <c r="E205" s="86">
        <v>0</v>
      </c>
      <c r="F205" s="86">
        <v>0</v>
      </c>
      <c r="G205" s="86">
        <v>0</v>
      </c>
      <c r="H205" s="86">
        <v>0</v>
      </c>
      <c r="I205" s="86"/>
      <c r="J205" s="86"/>
      <c r="K205" s="86"/>
    </row>
    <row r="206" spans="1:11" x14ac:dyDescent="0.25">
      <c r="A206" s="86" t="s">
        <v>102</v>
      </c>
      <c r="B206" s="86">
        <v>50</v>
      </c>
      <c r="C206" s="86">
        <v>0.02</v>
      </c>
      <c r="D206" s="86">
        <v>0</v>
      </c>
      <c r="E206" s="86">
        <v>0</v>
      </c>
      <c r="F206" s="86">
        <v>0</v>
      </c>
      <c r="G206" s="86">
        <v>0.17</v>
      </c>
      <c r="H206" s="86">
        <v>0</v>
      </c>
      <c r="I206" s="86">
        <v>0</v>
      </c>
      <c r="J206" s="86"/>
      <c r="K206" s="86">
        <v>3</v>
      </c>
    </row>
    <row r="207" spans="1:11" x14ac:dyDescent="0.25">
      <c r="A207" s="86" t="s">
        <v>289</v>
      </c>
      <c r="B207" s="86">
        <v>10</v>
      </c>
      <c r="C207" s="86">
        <v>0.09</v>
      </c>
      <c r="D207" s="86">
        <v>0.08</v>
      </c>
      <c r="E207" s="86">
        <v>0</v>
      </c>
      <c r="F207" s="86">
        <v>0</v>
      </c>
      <c r="G207" s="86">
        <v>0</v>
      </c>
      <c r="H207" s="86">
        <v>0</v>
      </c>
      <c r="I207" s="86"/>
      <c r="J207" s="86"/>
      <c r="K207" s="86"/>
    </row>
    <row r="208" spans="1:11" x14ac:dyDescent="0.25">
      <c r="A208" s="86" t="s">
        <v>8</v>
      </c>
      <c r="B208" s="86">
        <v>110</v>
      </c>
      <c r="C208" s="86">
        <v>0.09</v>
      </c>
      <c r="D208" s="86">
        <v>0.03</v>
      </c>
      <c r="E208" s="86">
        <v>0</v>
      </c>
      <c r="F208" s="86">
        <v>0</v>
      </c>
      <c r="G208" s="86">
        <v>0.34</v>
      </c>
      <c r="H208" s="86">
        <v>0</v>
      </c>
      <c r="I208" s="86">
        <v>0</v>
      </c>
      <c r="J208" s="86"/>
      <c r="K208" s="86">
        <v>1</v>
      </c>
    </row>
    <row r="209" spans="1:11" x14ac:dyDescent="0.25">
      <c r="A209" s="86" t="s">
        <v>290</v>
      </c>
      <c r="B209" s="86">
        <v>10</v>
      </c>
      <c r="C209" s="86">
        <v>0.03</v>
      </c>
      <c r="D209" s="86">
        <v>0</v>
      </c>
      <c r="E209" s="86">
        <v>0</v>
      </c>
      <c r="F209" s="86">
        <v>0</v>
      </c>
      <c r="G209" s="86">
        <v>0</v>
      </c>
      <c r="H209" s="86">
        <v>0</v>
      </c>
      <c r="I209" s="86"/>
      <c r="J209" s="86"/>
      <c r="K209" s="86"/>
    </row>
    <row r="210" spans="1:11" x14ac:dyDescent="0.25">
      <c r="A210" s="86" t="s">
        <v>69</v>
      </c>
      <c r="B210" s="86">
        <v>30</v>
      </c>
      <c r="C210" s="86">
        <v>0.12</v>
      </c>
      <c r="D210" s="86">
        <v>0.15</v>
      </c>
      <c r="E210" s="86">
        <v>0</v>
      </c>
      <c r="F210" s="86">
        <v>0</v>
      </c>
      <c r="G210" s="86">
        <v>1.19</v>
      </c>
      <c r="H210" s="86">
        <v>0</v>
      </c>
      <c r="I210" s="86">
        <v>1E-3</v>
      </c>
      <c r="J210" s="86">
        <v>0.75</v>
      </c>
      <c r="K210" s="86">
        <v>1.29</v>
      </c>
    </row>
    <row r="211" spans="1:11" x14ac:dyDescent="0.25">
      <c r="A211" s="86" t="s">
        <v>28</v>
      </c>
      <c r="B211" s="86">
        <v>10</v>
      </c>
      <c r="C211" s="86">
        <v>0.34</v>
      </c>
      <c r="D211" s="86">
        <v>0.08</v>
      </c>
      <c r="E211" s="86">
        <v>0</v>
      </c>
      <c r="F211" s="86">
        <v>0</v>
      </c>
      <c r="G211" s="86">
        <v>0</v>
      </c>
      <c r="H211" s="86">
        <v>0</v>
      </c>
      <c r="I211" s="86"/>
      <c r="J211" s="86"/>
      <c r="K211" s="86"/>
    </row>
    <row r="212" spans="1:11" x14ac:dyDescent="0.25">
      <c r="A212" s="86" t="s">
        <v>83</v>
      </c>
      <c r="B212" s="86">
        <v>10</v>
      </c>
      <c r="C212" s="86">
        <v>0.08</v>
      </c>
      <c r="D212" s="86">
        <v>0</v>
      </c>
      <c r="E212" s="86">
        <v>0</v>
      </c>
      <c r="F212" s="86">
        <v>0</v>
      </c>
      <c r="G212" s="86">
        <v>0.17</v>
      </c>
      <c r="H212" s="86">
        <v>0</v>
      </c>
      <c r="I212" s="86">
        <v>0</v>
      </c>
      <c r="J212" s="86"/>
      <c r="K212" s="86">
        <v>1</v>
      </c>
    </row>
    <row r="213" spans="1:11" x14ac:dyDescent="0.25">
      <c r="A213" s="86" t="s">
        <v>100</v>
      </c>
      <c r="B213" s="86">
        <v>10</v>
      </c>
      <c r="C213" s="86">
        <v>0.31</v>
      </c>
      <c r="D213" s="86">
        <v>0</v>
      </c>
      <c r="E213" s="86">
        <v>0</v>
      </c>
      <c r="F213" s="86">
        <v>0</v>
      </c>
      <c r="G213" s="86">
        <v>0.17</v>
      </c>
      <c r="H213" s="86">
        <v>0</v>
      </c>
      <c r="I213" s="86">
        <v>0</v>
      </c>
      <c r="J213" s="86"/>
      <c r="K213" s="86">
        <v>1</v>
      </c>
    </row>
    <row r="214" spans="1:11" x14ac:dyDescent="0.25">
      <c r="A214" s="86" t="s">
        <v>67</v>
      </c>
      <c r="B214" s="86">
        <v>10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  <c r="H214" s="86">
        <v>0</v>
      </c>
      <c r="I214" s="86"/>
      <c r="J214" s="86"/>
      <c r="K214" s="86"/>
    </row>
    <row r="215" spans="1:11" x14ac:dyDescent="0.25">
      <c r="A215" s="86" t="s">
        <v>82</v>
      </c>
      <c r="B215" s="86">
        <v>90</v>
      </c>
      <c r="C215" s="86">
        <v>0.03</v>
      </c>
      <c r="D215" s="86">
        <v>0</v>
      </c>
      <c r="E215" s="86">
        <v>0</v>
      </c>
      <c r="F215" s="86">
        <v>0</v>
      </c>
      <c r="G215" s="86">
        <v>1.53</v>
      </c>
      <c r="H215" s="86">
        <v>0</v>
      </c>
      <c r="I215" s="86">
        <v>0</v>
      </c>
      <c r="J215" s="86"/>
      <c r="K215" s="86">
        <v>1.33</v>
      </c>
    </row>
    <row r="216" spans="1:11" x14ac:dyDescent="0.25">
      <c r="A216" s="86" t="s">
        <v>293</v>
      </c>
      <c r="B216" s="86">
        <v>10</v>
      </c>
      <c r="C216" s="86">
        <v>0.56999999999999995</v>
      </c>
      <c r="D216" s="86">
        <v>0</v>
      </c>
      <c r="E216" s="86">
        <v>0</v>
      </c>
      <c r="F216" s="86">
        <v>0</v>
      </c>
      <c r="G216" s="86">
        <v>0</v>
      </c>
      <c r="H216" s="86">
        <v>0</v>
      </c>
      <c r="I216" s="86"/>
      <c r="J216" s="86"/>
      <c r="K216" s="86"/>
    </row>
    <row r="217" spans="1:11" x14ac:dyDescent="0.25">
      <c r="A217" s="86" t="s">
        <v>81</v>
      </c>
      <c r="B217" s="86">
        <v>10</v>
      </c>
      <c r="C217" s="86">
        <v>0.17</v>
      </c>
      <c r="D217" s="86">
        <v>0</v>
      </c>
      <c r="E217" s="86">
        <v>0</v>
      </c>
      <c r="F217" s="86">
        <v>0</v>
      </c>
      <c r="G217" s="86">
        <v>0.17</v>
      </c>
      <c r="H217" s="86">
        <v>0</v>
      </c>
      <c r="I217" s="86">
        <v>0</v>
      </c>
      <c r="J217" s="86"/>
      <c r="K217" s="86">
        <v>1</v>
      </c>
    </row>
    <row r="218" spans="1:11" x14ac:dyDescent="0.25">
      <c r="A218" s="86" t="s">
        <v>108</v>
      </c>
      <c r="B218" s="86">
        <v>10</v>
      </c>
      <c r="C218" s="86">
        <v>0</v>
      </c>
      <c r="D218" s="86">
        <v>0</v>
      </c>
      <c r="E218" s="86">
        <v>0</v>
      </c>
      <c r="F218" s="86">
        <v>0</v>
      </c>
      <c r="G218" s="86">
        <v>0</v>
      </c>
      <c r="H218" s="86">
        <v>0</v>
      </c>
      <c r="I218" s="86"/>
      <c r="J218" s="86"/>
      <c r="K218" s="86"/>
    </row>
    <row r="219" spans="1:11" x14ac:dyDescent="0.25">
      <c r="A219" s="86" t="s">
        <v>294</v>
      </c>
      <c r="B219" s="86">
        <v>0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  <c r="H219" s="86">
        <v>0</v>
      </c>
      <c r="I219" s="86"/>
      <c r="J219" s="86"/>
      <c r="K219" s="86"/>
    </row>
    <row r="220" spans="1:11" x14ac:dyDescent="0.25">
      <c r="A220" s="86" t="s">
        <v>85</v>
      </c>
      <c r="B220" s="86">
        <v>10</v>
      </c>
      <c r="C220" s="86">
        <v>0.61</v>
      </c>
      <c r="D220" s="86">
        <v>0.81</v>
      </c>
      <c r="E220" s="86">
        <v>0</v>
      </c>
      <c r="F220" s="86">
        <v>0</v>
      </c>
      <c r="G220" s="86">
        <v>1.02</v>
      </c>
      <c r="H220" s="86">
        <v>0</v>
      </c>
      <c r="I220" s="86">
        <v>0</v>
      </c>
      <c r="J220" s="86"/>
      <c r="K220" s="86">
        <v>1</v>
      </c>
    </row>
    <row r="221" spans="1:11" x14ac:dyDescent="0.25">
      <c r="A221" s="86" t="s">
        <v>295</v>
      </c>
      <c r="B221" s="86">
        <v>10</v>
      </c>
      <c r="C221" s="86">
        <v>0</v>
      </c>
      <c r="D221" s="86">
        <v>0</v>
      </c>
      <c r="E221" s="86">
        <v>0</v>
      </c>
      <c r="F221" s="86">
        <v>0</v>
      </c>
      <c r="G221" s="86">
        <v>0</v>
      </c>
      <c r="H221" s="86">
        <v>0</v>
      </c>
      <c r="I221" s="86"/>
      <c r="J221" s="86"/>
      <c r="K221" s="86"/>
    </row>
    <row r="222" spans="1:11" x14ac:dyDescent="0.25">
      <c r="A222" s="86" t="s">
        <v>296</v>
      </c>
      <c r="B222" s="86">
        <v>20</v>
      </c>
      <c r="C222" s="86">
        <v>0.09</v>
      </c>
      <c r="D222" s="86">
        <v>0</v>
      </c>
      <c r="E222" s="86">
        <v>0</v>
      </c>
      <c r="F222" s="86">
        <v>0</v>
      </c>
      <c r="G222" s="86">
        <v>0</v>
      </c>
      <c r="H222" s="86">
        <v>0</v>
      </c>
      <c r="I222" s="86"/>
      <c r="J222" s="86"/>
      <c r="K222" s="86"/>
    </row>
    <row r="223" spans="1:11" x14ac:dyDescent="0.25">
      <c r="A223" s="86" t="s">
        <v>297</v>
      </c>
      <c r="B223" s="86">
        <v>10</v>
      </c>
      <c r="C223" s="86">
        <v>0</v>
      </c>
      <c r="D223" s="86">
        <v>0</v>
      </c>
      <c r="E223" s="86">
        <v>0</v>
      </c>
      <c r="F223" s="86">
        <v>0</v>
      </c>
      <c r="G223" s="86">
        <v>0.68</v>
      </c>
      <c r="H223" s="86">
        <v>0</v>
      </c>
      <c r="I223" s="86">
        <v>0</v>
      </c>
      <c r="J223" s="86"/>
      <c r="K223" s="86">
        <v>1</v>
      </c>
    </row>
    <row r="224" spans="1:11" x14ac:dyDescent="0.25">
      <c r="A224" s="86" t="s">
        <v>298</v>
      </c>
      <c r="B224" s="86">
        <v>10</v>
      </c>
      <c r="C224" s="86">
        <v>0.27</v>
      </c>
      <c r="D224" s="86">
        <v>0.19</v>
      </c>
      <c r="E224" s="86">
        <v>0</v>
      </c>
      <c r="F224" s="86">
        <v>0</v>
      </c>
      <c r="G224" s="86">
        <v>2.71</v>
      </c>
      <c r="H224" s="86">
        <v>0</v>
      </c>
      <c r="I224" s="86">
        <v>0</v>
      </c>
      <c r="J224" s="86"/>
      <c r="K224" s="86">
        <v>1.75</v>
      </c>
    </row>
    <row r="225" spans="1:11" x14ac:dyDescent="0.25">
      <c r="A225" s="86" t="s">
        <v>121</v>
      </c>
      <c r="B225" s="86">
        <v>10</v>
      </c>
      <c r="C225" s="86">
        <v>0.11</v>
      </c>
      <c r="D225" s="86">
        <v>0</v>
      </c>
      <c r="E225" s="86">
        <v>0</v>
      </c>
      <c r="F225" s="86">
        <v>0</v>
      </c>
      <c r="G225" s="86">
        <v>0</v>
      </c>
      <c r="H225" s="86">
        <v>0</v>
      </c>
      <c r="I225" s="86"/>
      <c r="J225" s="86"/>
      <c r="K225" s="86"/>
    </row>
    <row r="226" spans="1:11" x14ac:dyDescent="0.25">
      <c r="A226" s="86" t="s">
        <v>12</v>
      </c>
      <c r="B226" s="86">
        <v>10</v>
      </c>
      <c r="C226" s="86">
        <v>0.2</v>
      </c>
      <c r="D226" s="86">
        <v>0.35</v>
      </c>
      <c r="E226" s="86">
        <v>0</v>
      </c>
      <c r="F226" s="86">
        <v>0</v>
      </c>
      <c r="G226" s="86">
        <v>0.17</v>
      </c>
      <c r="H226" s="86">
        <v>0</v>
      </c>
      <c r="I226" s="86">
        <v>0</v>
      </c>
      <c r="J226" s="86"/>
      <c r="K226" s="86">
        <v>1</v>
      </c>
    </row>
    <row r="227" spans="1:11" x14ac:dyDescent="0.25">
      <c r="A227" s="86" t="s">
        <v>129</v>
      </c>
      <c r="B227" s="86">
        <v>10</v>
      </c>
      <c r="C227" s="86">
        <v>0</v>
      </c>
      <c r="D227" s="86">
        <v>0</v>
      </c>
      <c r="E227" s="86">
        <v>0</v>
      </c>
      <c r="F227" s="86">
        <v>0</v>
      </c>
      <c r="G227" s="86">
        <v>0</v>
      </c>
      <c r="H227" s="86">
        <v>0</v>
      </c>
      <c r="I227" s="86"/>
      <c r="J227" s="86"/>
      <c r="K227" s="86"/>
    </row>
    <row r="228" spans="1:11" x14ac:dyDescent="0.25">
      <c r="A228" s="86" t="s">
        <v>22</v>
      </c>
      <c r="B228" s="86">
        <v>10</v>
      </c>
      <c r="C228" s="86">
        <v>0.62</v>
      </c>
      <c r="D228" s="86">
        <v>0</v>
      </c>
      <c r="E228" s="86">
        <v>0</v>
      </c>
      <c r="F228" s="86">
        <v>0</v>
      </c>
      <c r="G228" s="86">
        <v>0</v>
      </c>
      <c r="H228" s="86">
        <v>0</v>
      </c>
      <c r="I228" s="86"/>
      <c r="J228" s="86"/>
      <c r="K228" s="86"/>
    </row>
    <row r="229" spans="1:11" x14ac:dyDescent="0.25">
      <c r="A229" s="86" t="s">
        <v>300</v>
      </c>
      <c r="B229" s="86">
        <v>10</v>
      </c>
      <c r="C229" s="86">
        <v>0.03</v>
      </c>
      <c r="D229" s="86">
        <v>0</v>
      </c>
      <c r="E229" s="86">
        <v>0</v>
      </c>
      <c r="F229" s="86">
        <v>0</v>
      </c>
      <c r="G229" s="86">
        <v>0</v>
      </c>
      <c r="H229" s="86">
        <v>0</v>
      </c>
      <c r="I229" s="86"/>
      <c r="J229" s="86"/>
      <c r="K229" s="86"/>
    </row>
    <row r="230" spans="1:11" x14ac:dyDescent="0.25">
      <c r="A230" s="86" t="s">
        <v>87</v>
      </c>
      <c r="B230" s="86">
        <v>40</v>
      </c>
      <c r="C230" s="86">
        <v>7.0000000000000007E-2</v>
      </c>
      <c r="D230" s="86">
        <v>0.2</v>
      </c>
      <c r="E230" s="86">
        <v>0</v>
      </c>
      <c r="F230" s="86">
        <v>0</v>
      </c>
      <c r="G230" s="86">
        <v>0</v>
      </c>
      <c r="H230" s="86">
        <v>0</v>
      </c>
      <c r="I230" s="86"/>
      <c r="J230" s="86"/>
      <c r="K230" s="86"/>
    </row>
    <row r="231" spans="1:11" x14ac:dyDescent="0.25">
      <c r="A231" s="86" t="s">
        <v>301</v>
      </c>
      <c r="B231" s="86">
        <v>10</v>
      </c>
      <c r="C231" s="86">
        <v>0</v>
      </c>
      <c r="D231" s="86">
        <v>0</v>
      </c>
      <c r="E231" s="86">
        <v>0</v>
      </c>
      <c r="F231" s="86">
        <v>0</v>
      </c>
      <c r="G231" s="86">
        <v>0</v>
      </c>
      <c r="H231" s="86">
        <v>0</v>
      </c>
      <c r="I231" s="86"/>
      <c r="J231" s="86"/>
      <c r="K231" s="86"/>
    </row>
    <row r="232" spans="1:11" x14ac:dyDescent="0.25">
      <c r="A232" s="86" t="s">
        <v>66</v>
      </c>
      <c r="B232" s="86">
        <v>30</v>
      </c>
      <c r="C232" s="86">
        <v>0.26</v>
      </c>
      <c r="D232" s="86">
        <v>0.27</v>
      </c>
      <c r="E232" s="86">
        <v>0</v>
      </c>
      <c r="F232" s="86">
        <v>0</v>
      </c>
      <c r="G232" s="86">
        <v>3.05</v>
      </c>
      <c r="H232" s="86">
        <v>0</v>
      </c>
      <c r="I232" s="86">
        <v>0</v>
      </c>
      <c r="J232" s="86"/>
      <c r="K232" s="86">
        <v>1.17</v>
      </c>
    </row>
    <row r="233" spans="1:11" x14ac:dyDescent="0.25">
      <c r="A233" s="86" t="s">
        <v>95</v>
      </c>
      <c r="B233" s="86">
        <v>10</v>
      </c>
      <c r="C233" s="86">
        <v>0</v>
      </c>
      <c r="D233" s="86">
        <v>0</v>
      </c>
      <c r="E233" s="86">
        <v>0</v>
      </c>
      <c r="F233" s="86">
        <v>0</v>
      </c>
      <c r="G233" s="86">
        <v>0</v>
      </c>
      <c r="H233" s="86">
        <v>0</v>
      </c>
      <c r="I233" s="86"/>
      <c r="J233" s="86"/>
      <c r="K233" s="86"/>
    </row>
    <row r="234" spans="1:11" x14ac:dyDescent="0.25">
      <c r="A234" s="86" t="s">
        <v>79</v>
      </c>
      <c r="B234" s="86">
        <v>10</v>
      </c>
      <c r="C234" s="86">
        <v>0.33</v>
      </c>
      <c r="D234" s="86">
        <v>0</v>
      </c>
      <c r="E234" s="86">
        <v>0</v>
      </c>
      <c r="F234" s="86">
        <v>0</v>
      </c>
      <c r="G234" s="86">
        <v>0</v>
      </c>
      <c r="H234" s="86">
        <v>0</v>
      </c>
      <c r="I234" s="86"/>
      <c r="J234" s="86"/>
      <c r="K234" s="86"/>
    </row>
    <row r="235" spans="1:11" x14ac:dyDescent="0.25">
      <c r="A235" s="86" t="s">
        <v>112</v>
      </c>
      <c r="B235" s="86">
        <v>10</v>
      </c>
      <c r="C235" s="86">
        <v>0.26</v>
      </c>
      <c r="D235" s="86">
        <v>0</v>
      </c>
      <c r="E235" s="86">
        <v>0</v>
      </c>
      <c r="F235" s="86">
        <v>0</v>
      </c>
      <c r="G235" s="86">
        <v>0</v>
      </c>
      <c r="H235" s="86">
        <v>0</v>
      </c>
      <c r="I235" s="86"/>
      <c r="J235" s="86"/>
      <c r="K235" s="86"/>
    </row>
    <row r="236" spans="1:11" x14ac:dyDescent="0.25">
      <c r="A236" s="86" t="s">
        <v>302</v>
      </c>
      <c r="B236" s="86">
        <v>10</v>
      </c>
      <c r="C236" s="86">
        <v>0.71</v>
      </c>
      <c r="D236" s="86">
        <v>0</v>
      </c>
      <c r="E236" s="86">
        <v>0</v>
      </c>
      <c r="F236" s="86">
        <v>0</v>
      </c>
      <c r="G236" s="86">
        <v>0.34</v>
      </c>
      <c r="H236" s="86">
        <v>0</v>
      </c>
      <c r="I236" s="86">
        <v>0</v>
      </c>
      <c r="J236" s="86"/>
      <c r="K236" s="86">
        <v>1</v>
      </c>
    </row>
    <row r="237" spans="1:11" x14ac:dyDescent="0.25">
      <c r="A237" s="86" t="s">
        <v>131</v>
      </c>
      <c r="B237" s="86">
        <v>10</v>
      </c>
      <c r="C237" s="86">
        <v>0</v>
      </c>
      <c r="D237" s="86">
        <v>0</v>
      </c>
      <c r="E237" s="86">
        <v>0</v>
      </c>
      <c r="F237" s="86">
        <v>0</v>
      </c>
      <c r="G237" s="86">
        <v>0</v>
      </c>
      <c r="H237" s="86">
        <v>0</v>
      </c>
      <c r="I237" s="86"/>
      <c r="J237" s="86"/>
      <c r="K237" s="86"/>
    </row>
    <row r="238" spans="1:11" x14ac:dyDescent="0.25">
      <c r="A238" s="86" t="s">
        <v>303</v>
      </c>
      <c r="B238" s="86">
        <v>10</v>
      </c>
      <c r="C238" s="86">
        <v>0.04</v>
      </c>
      <c r="D238" s="86">
        <v>0</v>
      </c>
      <c r="E238" s="86">
        <v>0</v>
      </c>
      <c r="F238" s="86">
        <v>0</v>
      </c>
      <c r="G238" s="86">
        <v>0</v>
      </c>
      <c r="H238" s="86">
        <v>0</v>
      </c>
      <c r="I238" s="86"/>
      <c r="J238" s="86"/>
      <c r="K238" s="86"/>
    </row>
    <row r="239" spans="1:11" x14ac:dyDescent="0.25">
      <c r="A239" s="86" t="s">
        <v>304</v>
      </c>
      <c r="B239" s="86">
        <v>10</v>
      </c>
      <c r="C239" s="86">
        <v>0</v>
      </c>
      <c r="D239" s="86">
        <v>0</v>
      </c>
      <c r="E239" s="86">
        <v>0</v>
      </c>
      <c r="F239" s="86">
        <v>0</v>
      </c>
      <c r="G239" s="86">
        <v>1.53</v>
      </c>
      <c r="H239" s="86">
        <v>0</v>
      </c>
      <c r="I239" s="86">
        <v>0</v>
      </c>
      <c r="J239" s="86"/>
      <c r="K239" s="86">
        <v>1.33</v>
      </c>
    </row>
    <row r="240" spans="1:11" x14ac:dyDescent="0.25">
      <c r="A240" s="86" t="s">
        <v>305</v>
      </c>
      <c r="B240" s="86">
        <v>10</v>
      </c>
      <c r="C240" s="86">
        <v>0.17</v>
      </c>
      <c r="D240" s="86">
        <v>0</v>
      </c>
      <c r="E240" s="86">
        <v>0</v>
      </c>
      <c r="F240" s="86">
        <v>0</v>
      </c>
      <c r="G240" s="86">
        <v>0</v>
      </c>
      <c r="H240" s="86">
        <v>0</v>
      </c>
      <c r="I240" s="86"/>
      <c r="J240" s="86"/>
      <c r="K240" s="86"/>
    </row>
    <row r="241" spans="1:11" x14ac:dyDescent="0.25">
      <c r="A241" s="86" t="s">
        <v>306</v>
      </c>
      <c r="B241" s="86">
        <v>10</v>
      </c>
      <c r="C241" s="86">
        <v>0</v>
      </c>
      <c r="D241" s="86">
        <v>0</v>
      </c>
      <c r="E241" s="86">
        <v>0</v>
      </c>
      <c r="F241" s="86">
        <v>0</v>
      </c>
      <c r="G241" s="86">
        <v>0</v>
      </c>
      <c r="H241" s="86">
        <v>0</v>
      </c>
      <c r="I241" s="86"/>
      <c r="J241" s="86"/>
      <c r="K241" s="86"/>
    </row>
    <row r="242" spans="1:11" x14ac:dyDescent="0.25">
      <c r="A242" s="86" t="s">
        <v>72</v>
      </c>
      <c r="B242" s="86">
        <v>10</v>
      </c>
      <c r="C242" s="86">
        <v>0.44</v>
      </c>
      <c r="D242" s="86">
        <v>0.04</v>
      </c>
      <c r="E242" s="86">
        <v>0</v>
      </c>
      <c r="F242" s="86">
        <v>0</v>
      </c>
      <c r="G242" s="86">
        <v>0.68</v>
      </c>
      <c r="H242" s="86">
        <v>0</v>
      </c>
      <c r="I242" s="86">
        <v>0</v>
      </c>
      <c r="J242" s="86"/>
      <c r="K242" s="86">
        <v>1</v>
      </c>
    </row>
    <row r="243" spans="1:11" x14ac:dyDescent="0.25">
      <c r="A243" s="86" t="s">
        <v>77</v>
      </c>
      <c r="B243" s="86">
        <v>10</v>
      </c>
      <c r="C243" s="86">
        <v>0</v>
      </c>
      <c r="D243" s="86">
        <v>0</v>
      </c>
      <c r="E243" s="86">
        <v>0</v>
      </c>
      <c r="F243" s="86">
        <v>0</v>
      </c>
      <c r="G243" s="86">
        <v>0</v>
      </c>
      <c r="H243" s="86">
        <v>0</v>
      </c>
      <c r="I243" s="86"/>
      <c r="J243" s="86"/>
      <c r="K243" s="86"/>
    </row>
    <row r="244" spans="1:11" x14ac:dyDescent="0.25">
      <c r="A244" s="86" t="s">
        <v>308</v>
      </c>
      <c r="B244" s="86">
        <v>10</v>
      </c>
      <c r="C244" s="86">
        <v>0.02</v>
      </c>
      <c r="D244" s="86">
        <v>0</v>
      </c>
      <c r="E244" s="86">
        <v>0</v>
      </c>
      <c r="F244" s="86">
        <v>0</v>
      </c>
      <c r="G244" s="86">
        <v>0</v>
      </c>
      <c r="H244" s="86">
        <v>0</v>
      </c>
      <c r="I244" s="86"/>
      <c r="J244" s="86"/>
      <c r="K244" s="86"/>
    </row>
    <row r="245" spans="1:11" x14ac:dyDescent="0.25">
      <c r="A245" s="86" t="s">
        <v>101</v>
      </c>
      <c r="B245" s="86">
        <v>10</v>
      </c>
      <c r="C245" s="86">
        <v>0</v>
      </c>
      <c r="D245" s="86">
        <v>0</v>
      </c>
      <c r="E245" s="86">
        <v>0</v>
      </c>
      <c r="F245" s="86">
        <v>0</v>
      </c>
      <c r="G245" s="86">
        <v>0</v>
      </c>
      <c r="H245" s="86">
        <v>0</v>
      </c>
      <c r="I245" s="86"/>
      <c r="J245" s="86"/>
      <c r="K245" s="86"/>
    </row>
    <row r="246" spans="1:11" x14ac:dyDescent="0.25">
      <c r="A246" s="86" t="s">
        <v>105</v>
      </c>
      <c r="B246" s="86">
        <v>10</v>
      </c>
      <c r="C246" s="86">
        <v>0</v>
      </c>
      <c r="D246" s="86">
        <v>0</v>
      </c>
      <c r="E246" s="86">
        <v>0</v>
      </c>
      <c r="F246" s="86">
        <v>0</v>
      </c>
      <c r="G246" s="86">
        <v>0.17</v>
      </c>
      <c r="H246" s="86">
        <v>0</v>
      </c>
      <c r="I246" s="86">
        <v>0</v>
      </c>
      <c r="J246" s="86"/>
      <c r="K246" s="86">
        <v>1</v>
      </c>
    </row>
    <row r="247" spans="1:11" x14ac:dyDescent="0.25">
      <c r="A247" s="86" t="s">
        <v>97</v>
      </c>
      <c r="B247" s="86">
        <v>10</v>
      </c>
      <c r="C247" s="86">
        <v>0.13</v>
      </c>
      <c r="D247" s="86">
        <v>0</v>
      </c>
      <c r="E247" s="86">
        <v>0</v>
      </c>
      <c r="F247" s="86">
        <v>0</v>
      </c>
      <c r="G247" s="86">
        <v>1.69</v>
      </c>
      <c r="H247" s="86">
        <v>0</v>
      </c>
      <c r="I247" s="86">
        <v>0</v>
      </c>
      <c r="J247" s="86"/>
      <c r="K247" s="86">
        <v>1</v>
      </c>
    </row>
    <row r="248" spans="1:11" x14ac:dyDescent="0.25">
      <c r="A248" s="86" t="s">
        <v>106</v>
      </c>
      <c r="B248" s="86">
        <v>10</v>
      </c>
      <c r="C248" s="86">
        <v>0.1</v>
      </c>
      <c r="D248" s="86">
        <v>0.05</v>
      </c>
      <c r="E248" s="86">
        <v>0</v>
      </c>
      <c r="F248" s="86">
        <v>0</v>
      </c>
      <c r="G248" s="86">
        <v>0</v>
      </c>
      <c r="H248" s="86">
        <v>0</v>
      </c>
      <c r="I248" s="86"/>
      <c r="J248" s="86"/>
      <c r="K248" s="86"/>
    </row>
    <row r="249" spans="1:11" x14ac:dyDescent="0.25">
      <c r="A249" s="86" t="s">
        <v>309</v>
      </c>
      <c r="B249" s="86">
        <v>10</v>
      </c>
      <c r="C249" s="86">
        <v>0</v>
      </c>
      <c r="D249" s="86">
        <v>0</v>
      </c>
      <c r="E249" s="86">
        <v>0</v>
      </c>
      <c r="F249" s="86">
        <v>0</v>
      </c>
      <c r="G249" s="86">
        <v>0</v>
      </c>
      <c r="H249" s="86">
        <v>0</v>
      </c>
      <c r="I249" s="86"/>
      <c r="J249" s="86"/>
      <c r="K249" s="86"/>
    </row>
    <row r="250" spans="1:11" x14ac:dyDescent="0.25">
      <c r="A250" s="86" t="s">
        <v>111</v>
      </c>
      <c r="B250" s="86">
        <v>10</v>
      </c>
      <c r="C250" s="86">
        <v>0.32</v>
      </c>
      <c r="D250" s="86">
        <v>0</v>
      </c>
      <c r="E250" s="86">
        <v>0</v>
      </c>
      <c r="F250" s="86">
        <v>0</v>
      </c>
      <c r="G250" s="86">
        <v>1.02</v>
      </c>
      <c r="H250" s="86">
        <v>0</v>
      </c>
      <c r="I250" s="86">
        <v>0</v>
      </c>
      <c r="J250" s="86"/>
      <c r="K250" s="86">
        <v>1</v>
      </c>
    </row>
    <row r="251" spans="1:11" x14ac:dyDescent="0.25">
      <c r="A251" s="86" t="s">
        <v>311</v>
      </c>
      <c r="B251" s="86">
        <v>10</v>
      </c>
      <c r="C251" s="86">
        <v>0</v>
      </c>
      <c r="D251" s="86">
        <v>0</v>
      </c>
      <c r="E251" s="86">
        <v>0</v>
      </c>
      <c r="F251" s="86">
        <v>0</v>
      </c>
      <c r="G251" s="86">
        <v>0</v>
      </c>
      <c r="H251" s="86">
        <v>0</v>
      </c>
      <c r="I251" s="86"/>
      <c r="J251" s="86"/>
      <c r="K251" s="86"/>
    </row>
    <row r="252" spans="1:11" x14ac:dyDescent="0.25">
      <c r="A252" s="86" t="s">
        <v>312</v>
      </c>
      <c r="B252" s="86">
        <v>10</v>
      </c>
      <c r="C252" s="86">
        <v>0.55000000000000004</v>
      </c>
      <c r="D252" s="86">
        <v>0</v>
      </c>
      <c r="E252" s="86">
        <v>0</v>
      </c>
      <c r="F252" s="86">
        <v>0</v>
      </c>
      <c r="G252" s="86">
        <v>0</v>
      </c>
      <c r="H252" s="86">
        <v>0</v>
      </c>
      <c r="I252" s="86"/>
      <c r="J252" s="86"/>
      <c r="K252" s="86"/>
    </row>
    <row r="253" spans="1:11" x14ac:dyDescent="0.25">
      <c r="A253" s="86" t="s">
        <v>314</v>
      </c>
      <c r="B253" s="86">
        <v>10</v>
      </c>
      <c r="C253" s="86">
        <v>0.66</v>
      </c>
      <c r="D253" s="86">
        <v>0</v>
      </c>
      <c r="E253" s="86">
        <v>0</v>
      </c>
      <c r="F253" s="86">
        <v>0</v>
      </c>
      <c r="G253" s="86">
        <v>1.69</v>
      </c>
      <c r="H253" s="86">
        <v>0</v>
      </c>
      <c r="I253" s="86">
        <v>0</v>
      </c>
      <c r="J253" s="86"/>
      <c r="K253" s="86">
        <v>1.1000000000000001</v>
      </c>
    </row>
    <row r="254" spans="1:11" x14ac:dyDescent="0.25">
      <c r="A254" s="86" t="s">
        <v>125</v>
      </c>
      <c r="B254" s="86">
        <v>10</v>
      </c>
      <c r="C254" s="86">
        <v>0.11</v>
      </c>
      <c r="D254" s="86">
        <v>0</v>
      </c>
      <c r="E254" s="86">
        <v>0</v>
      </c>
      <c r="F254" s="86">
        <v>0</v>
      </c>
      <c r="G254" s="86">
        <v>0.17</v>
      </c>
      <c r="H254" s="86">
        <v>0</v>
      </c>
      <c r="I254" s="86">
        <v>0</v>
      </c>
      <c r="J254" s="86"/>
      <c r="K254" s="86">
        <v>1</v>
      </c>
    </row>
    <row r="255" spans="1:11" x14ac:dyDescent="0.25">
      <c r="A255" s="86" t="s">
        <v>91</v>
      </c>
      <c r="B255" s="86">
        <v>10</v>
      </c>
      <c r="C255" s="86">
        <v>0.04</v>
      </c>
      <c r="D255" s="86">
        <v>0</v>
      </c>
      <c r="E255" s="86">
        <v>0</v>
      </c>
      <c r="F255" s="86">
        <v>0</v>
      </c>
      <c r="G255" s="86">
        <v>0</v>
      </c>
      <c r="H255" s="86">
        <v>0</v>
      </c>
      <c r="I255" s="86"/>
      <c r="J255" s="86"/>
      <c r="K255" s="86"/>
    </row>
    <row r="256" spans="1:11" x14ac:dyDescent="0.25">
      <c r="A256" s="86" t="s">
        <v>29</v>
      </c>
      <c r="B256" s="86">
        <v>10</v>
      </c>
      <c r="C256" s="86">
        <v>0</v>
      </c>
      <c r="D256" s="86">
        <v>0</v>
      </c>
      <c r="E256" s="86">
        <v>0</v>
      </c>
      <c r="F256" s="86">
        <v>0</v>
      </c>
      <c r="G256" s="86">
        <v>0</v>
      </c>
      <c r="H256" s="86">
        <v>0</v>
      </c>
      <c r="I256" s="86"/>
      <c r="J256" s="86"/>
      <c r="K256" s="86"/>
    </row>
    <row r="257" spans="1:11" x14ac:dyDescent="0.25">
      <c r="A257" s="86" t="s">
        <v>88</v>
      </c>
      <c r="B257" s="86">
        <v>10</v>
      </c>
      <c r="C257" s="86">
        <v>0.17</v>
      </c>
      <c r="D257" s="86">
        <v>0</v>
      </c>
      <c r="E257" s="86">
        <v>0</v>
      </c>
      <c r="F257" s="86">
        <v>0</v>
      </c>
      <c r="G257" s="86">
        <v>1.86</v>
      </c>
      <c r="H257" s="86">
        <v>0</v>
      </c>
      <c r="I257" s="86">
        <v>0</v>
      </c>
      <c r="J257" s="86"/>
      <c r="K257" s="86">
        <v>1.36</v>
      </c>
    </row>
    <row r="258" spans="1:11" x14ac:dyDescent="0.25">
      <c r="A258" s="86" t="s">
        <v>316</v>
      </c>
      <c r="B258" s="86">
        <v>10</v>
      </c>
      <c r="C258" s="86">
        <v>0.01</v>
      </c>
      <c r="D258" s="86">
        <v>0</v>
      </c>
      <c r="E258" s="86">
        <v>0</v>
      </c>
      <c r="F258" s="86">
        <v>0</v>
      </c>
      <c r="G258" s="86">
        <v>0</v>
      </c>
      <c r="H258" s="86">
        <v>0</v>
      </c>
      <c r="I258" s="86"/>
      <c r="J258" s="86"/>
      <c r="K258" s="86"/>
    </row>
    <row r="259" spans="1:11" x14ac:dyDescent="0.25">
      <c r="A259" s="86" t="s">
        <v>96</v>
      </c>
      <c r="B259" s="86">
        <v>20</v>
      </c>
      <c r="C259" s="86">
        <v>0.14000000000000001</v>
      </c>
      <c r="D259" s="86">
        <v>0.12</v>
      </c>
      <c r="E259" s="86">
        <v>0</v>
      </c>
      <c r="F259" s="86">
        <v>0</v>
      </c>
      <c r="G259" s="86">
        <v>0</v>
      </c>
      <c r="H259" s="86">
        <v>0</v>
      </c>
      <c r="I259" s="86"/>
      <c r="J259" s="86"/>
      <c r="K259" s="86"/>
    </row>
    <row r="260" spans="1:11" x14ac:dyDescent="0.25">
      <c r="A260" s="86" t="s">
        <v>317</v>
      </c>
      <c r="B260" s="86">
        <v>10</v>
      </c>
      <c r="C260" s="86">
        <v>0.09</v>
      </c>
      <c r="D260" s="86">
        <v>0</v>
      </c>
      <c r="E260" s="86">
        <v>0</v>
      </c>
      <c r="F260" s="86">
        <v>0</v>
      </c>
      <c r="G260" s="86">
        <v>0.68</v>
      </c>
      <c r="H260" s="86">
        <v>0</v>
      </c>
      <c r="I260" s="86">
        <v>0</v>
      </c>
      <c r="J260" s="86"/>
      <c r="K260" s="86">
        <v>1</v>
      </c>
    </row>
    <row r="261" spans="1:11" x14ac:dyDescent="0.25">
      <c r="A261" s="86" t="s">
        <v>318</v>
      </c>
      <c r="B261" s="86">
        <v>20</v>
      </c>
      <c r="C261" s="86">
        <v>0.09</v>
      </c>
      <c r="D261" s="86">
        <v>0</v>
      </c>
      <c r="E261" s="86">
        <v>0</v>
      </c>
      <c r="F261" s="86">
        <v>0</v>
      </c>
      <c r="G261" s="86">
        <v>0</v>
      </c>
      <c r="H261" s="86">
        <v>0</v>
      </c>
      <c r="I261" s="86"/>
      <c r="J261" s="86"/>
      <c r="K261" s="86"/>
    </row>
    <row r="262" spans="1:11" x14ac:dyDescent="0.25">
      <c r="A262" s="86" t="s">
        <v>76</v>
      </c>
      <c r="B262" s="86">
        <v>10</v>
      </c>
      <c r="C262" s="86">
        <v>0.17</v>
      </c>
      <c r="D262" s="86">
        <v>0</v>
      </c>
      <c r="E262" s="86">
        <v>0</v>
      </c>
      <c r="F262" s="86">
        <v>0</v>
      </c>
      <c r="G262" s="86">
        <v>0.17</v>
      </c>
      <c r="H262" s="86">
        <v>0</v>
      </c>
      <c r="I262" s="86">
        <v>0</v>
      </c>
      <c r="J262" s="86"/>
      <c r="K262" s="86">
        <v>1</v>
      </c>
    </row>
    <row r="263" spans="1:11" x14ac:dyDescent="0.25">
      <c r="A263" s="86" t="s">
        <v>104</v>
      </c>
      <c r="B263" s="86">
        <v>10</v>
      </c>
      <c r="C263" s="86">
        <v>0.01</v>
      </c>
      <c r="D263" s="86">
        <v>0.06</v>
      </c>
      <c r="E263" s="86">
        <v>0</v>
      </c>
      <c r="F263" s="86">
        <v>0</v>
      </c>
      <c r="G263" s="86">
        <v>1.36</v>
      </c>
      <c r="H263" s="86">
        <v>0</v>
      </c>
      <c r="I263" s="86">
        <v>2E-3</v>
      </c>
      <c r="J263" s="86">
        <v>0.65</v>
      </c>
      <c r="K263" s="86">
        <v>1.25</v>
      </c>
    </row>
    <row r="264" spans="1:11" x14ac:dyDescent="0.25">
      <c r="A264" s="86" t="s">
        <v>322</v>
      </c>
      <c r="B264" s="86">
        <v>10</v>
      </c>
      <c r="C264" s="86">
        <v>0</v>
      </c>
      <c r="D264" s="86">
        <v>0</v>
      </c>
      <c r="E264" s="86">
        <v>0</v>
      </c>
      <c r="F264" s="86">
        <v>0</v>
      </c>
      <c r="G264" s="86">
        <v>0.17</v>
      </c>
      <c r="H264" s="86">
        <v>0</v>
      </c>
      <c r="I264" s="86">
        <v>0</v>
      </c>
      <c r="J264" s="86"/>
      <c r="K264" s="86">
        <v>1</v>
      </c>
    </row>
    <row r="265" spans="1:11" x14ac:dyDescent="0.25">
      <c r="A265" s="86" t="s">
        <v>115</v>
      </c>
      <c r="B265" s="86">
        <v>10</v>
      </c>
      <c r="C265" s="86">
        <v>0</v>
      </c>
      <c r="D265" s="86">
        <v>0</v>
      </c>
      <c r="E265" s="86">
        <v>0</v>
      </c>
      <c r="F265" s="86">
        <v>0</v>
      </c>
      <c r="G265" s="86">
        <v>0.17</v>
      </c>
      <c r="H265" s="86">
        <v>0</v>
      </c>
      <c r="I265" s="86">
        <v>0</v>
      </c>
      <c r="J265" s="86"/>
      <c r="K265" s="86">
        <v>1</v>
      </c>
    </row>
    <row r="266" spans="1:11" x14ac:dyDescent="0.25">
      <c r="A266" s="86" t="s">
        <v>323</v>
      </c>
      <c r="B266" s="86">
        <v>10</v>
      </c>
      <c r="C266" s="86">
        <v>0</v>
      </c>
      <c r="D266" s="86">
        <v>0</v>
      </c>
      <c r="E266" s="86">
        <v>0</v>
      </c>
      <c r="F266" s="86">
        <v>0</v>
      </c>
      <c r="G266" s="86">
        <v>0</v>
      </c>
      <c r="H266" s="86">
        <v>0</v>
      </c>
      <c r="I266" s="86"/>
      <c r="J266" s="86"/>
      <c r="K266" s="86"/>
    </row>
    <row r="267" spans="1:11" x14ac:dyDescent="0.25">
      <c r="A267" s="86" t="s">
        <v>324</v>
      </c>
      <c r="B267" s="86">
        <v>10</v>
      </c>
      <c r="C267" s="86">
        <v>0.45</v>
      </c>
      <c r="D267" s="86">
        <v>0</v>
      </c>
      <c r="E267" s="86">
        <v>0</v>
      </c>
      <c r="F267" s="86">
        <v>0</v>
      </c>
      <c r="G267" s="86">
        <v>0</v>
      </c>
      <c r="H267" s="86">
        <v>0</v>
      </c>
      <c r="I267" s="86"/>
      <c r="J267" s="86"/>
      <c r="K267" s="86"/>
    </row>
    <row r="268" spans="1:11" x14ac:dyDescent="0.25">
      <c r="A268" s="86" t="s">
        <v>109</v>
      </c>
      <c r="B268" s="86">
        <v>10</v>
      </c>
      <c r="C268" s="86">
        <v>0</v>
      </c>
      <c r="D268" s="86">
        <v>0</v>
      </c>
      <c r="E268" s="86">
        <v>0</v>
      </c>
      <c r="F268" s="86">
        <v>0</v>
      </c>
      <c r="G268" s="86">
        <v>3.73</v>
      </c>
      <c r="H268" s="86">
        <v>0</v>
      </c>
      <c r="I268" s="86">
        <v>0</v>
      </c>
      <c r="J268" s="86">
        <v>2.41</v>
      </c>
      <c r="K268" s="86">
        <v>1.23</v>
      </c>
    </row>
    <row r="269" spans="1:11" x14ac:dyDescent="0.25">
      <c r="A269" s="86" t="s">
        <v>93</v>
      </c>
      <c r="B269" s="86">
        <v>10</v>
      </c>
      <c r="C269" s="86">
        <v>0.2</v>
      </c>
      <c r="D269" s="86">
        <v>0</v>
      </c>
      <c r="E269" s="86">
        <v>0</v>
      </c>
      <c r="F269" s="86">
        <v>0</v>
      </c>
      <c r="G269" s="86">
        <v>0</v>
      </c>
      <c r="H269" s="86">
        <v>0</v>
      </c>
      <c r="I269" s="86"/>
      <c r="J269" s="86"/>
      <c r="K269" s="86"/>
    </row>
    <row r="270" spans="1:11" x14ac:dyDescent="0.25">
      <c r="A270" s="86" t="s">
        <v>325</v>
      </c>
      <c r="B270" s="86">
        <v>70</v>
      </c>
      <c r="C270" s="86">
        <v>0.25</v>
      </c>
      <c r="D270" s="86">
        <v>0.7</v>
      </c>
      <c r="E270" s="86">
        <v>0</v>
      </c>
      <c r="F270" s="86">
        <v>0</v>
      </c>
      <c r="G270" s="86">
        <v>2.0299999999999998</v>
      </c>
      <c r="H270" s="86">
        <v>0</v>
      </c>
      <c r="I270" s="86">
        <v>0</v>
      </c>
      <c r="J270" s="86"/>
      <c r="K270" s="86">
        <v>2.08</v>
      </c>
    </row>
    <row r="271" spans="1:11" x14ac:dyDescent="0.25">
      <c r="A271" s="86" t="s">
        <v>327</v>
      </c>
      <c r="B271" s="86">
        <v>10</v>
      </c>
      <c r="C271" s="86">
        <v>0.01</v>
      </c>
      <c r="D271" s="86">
        <v>0</v>
      </c>
      <c r="E271" s="86">
        <v>0</v>
      </c>
      <c r="F271" s="86">
        <v>0</v>
      </c>
      <c r="G271" s="86">
        <v>0</v>
      </c>
      <c r="H271" s="86">
        <v>0</v>
      </c>
      <c r="I271" s="86"/>
      <c r="J271" s="86"/>
      <c r="K271" s="86"/>
    </row>
    <row r="272" spans="1:11" x14ac:dyDescent="0.25">
      <c r="A272" s="86" t="s">
        <v>328</v>
      </c>
      <c r="B272" s="86">
        <v>10</v>
      </c>
      <c r="C272" s="86">
        <v>0.03</v>
      </c>
      <c r="D272" s="86">
        <v>0</v>
      </c>
      <c r="E272" s="86">
        <v>0</v>
      </c>
      <c r="F272" s="86">
        <v>0</v>
      </c>
      <c r="G272" s="86">
        <v>0</v>
      </c>
      <c r="H272" s="86">
        <v>0</v>
      </c>
      <c r="I272" s="86"/>
      <c r="J272" s="86"/>
      <c r="K272" s="86"/>
    </row>
    <row r="273" spans="1:11" x14ac:dyDescent="0.25">
      <c r="A273" s="86" t="s">
        <v>230</v>
      </c>
      <c r="B273" s="86">
        <v>10</v>
      </c>
      <c r="C273" s="86">
        <v>0.03</v>
      </c>
      <c r="D273" s="86">
        <v>0</v>
      </c>
      <c r="E273" s="86">
        <v>0</v>
      </c>
      <c r="F273" s="86">
        <v>0</v>
      </c>
      <c r="G273" s="86">
        <v>0.51</v>
      </c>
      <c r="H273" s="86">
        <v>0</v>
      </c>
      <c r="I273" s="86">
        <v>0</v>
      </c>
      <c r="J273" s="86"/>
      <c r="K273" s="86">
        <v>1</v>
      </c>
    </row>
    <row r="274" spans="1:11" x14ac:dyDescent="0.25">
      <c r="A274" s="86" t="s">
        <v>137</v>
      </c>
      <c r="B274" s="86">
        <v>10</v>
      </c>
      <c r="C274" s="86">
        <v>0.21</v>
      </c>
      <c r="D274" s="86">
        <v>0.03</v>
      </c>
      <c r="E274" s="86">
        <v>0</v>
      </c>
      <c r="F274" s="86">
        <v>0</v>
      </c>
      <c r="G274" s="86">
        <v>0.85</v>
      </c>
      <c r="H274" s="86">
        <v>0</v>
      </c>
      <c r="I274" s="86">
        <v>0</v>
      </c>
      <c r="J274" s="86"/>
      <c r="K274" s="86">
        <v>1.4</v>
      </c>
    </row>
    <row r="275" spans="1:11" x14ac:dyDescent="0.25">
      <c r="A275" s="86" t="s">
        <v>117</v>
      </c>
      <c r="B275" s="86">
        <v>10</v>
      </c>
      <c r="C275" s="86">
        <v>0.82</v>
      </c>
      <c r="D275" s="86">
        <v>0</v>
      </c>
      <c r="E275" s="86">
        <v>0</v>
      </c>
      <c r="F275" s="86">
        <v>0</v>
      </c>
      <c r="G275" s="86">
        <v>1.02</v>
      </c>
      <c r="H275" s="86">
        <v>0</v>
      </c>
      <c r="I275" s="86">
        <v>0</v>
      </c>
      <c r="J275" s="86"/>
      <c r="K275" s="86">
        <v>1.17</v>
      </c>
    </row>
    <row r="276" spans="1:11" x14ac:dyDescent="0.25">
      <c r="A276" s="86" t="s">
        <v>329</v>
      </c>
      <c r="B276" s="86">
        <v>10</v>
      </c>
      <c r="C276" s="86">
        <v>0.05</v>
      </c>
      <c r="D276" s="86">
        <v>0</v>
      </c>
      <c r="E276" s="86">
        <v>0</v>
      </c>
      <c r="F276" s="86">
        <v>0</v>
      </c>
      <c r="G276" s="86">
        <v>0</v>
      </c>
      <c r="H276" s="86">
        <v>0</v>
      </c>
      <c r="I276" s="86"/>
      <c r="J276" s="86"/>
      <c r="K276" s="86"/>
    </row>
    <row r="277" spans="1:11" x14ac:dyDescent="0.25">
      <c r="A277" s="86" t="s">
        <v>330</v>
      </c>
      <c r="B277" s="86">
        <v>10</v>
      </c>
      <c r="C277" s="86">
        <v>0.24</v>
      </c>
      <c r="D277" s="86">
        <v>0</v>
      </c>
      <c r="E277" s="86">
        <v>0</v>
      </c>
      <c r="F277" s="86">
        <v>0</v>
      </c>
      <c r="G277" s="86">
        <v>0</v>
      </c>
      <c r="H277" s="86">
        <v>0</v>
      </c>
      <c r="I277" s="86"/>
      <c r="J277" s="86"/>
      <c r="K277" s="86"/>
    </row>
    <row r="278" spans="1:11" x14ac:dyDescent="0.25">
      <c r="A278" s="86" t="s">
        <v>331</v>
      </c>
      <c r="B278" s="86">
        <v>10</v>
      </c>
      <c r="C278" s="86">
        <v>0</v>
      </c>
      <c r="D278" s="86">
        <v>0</v>
      </c>
      <c r="E278" s="86">
        <v>0</v>
      </c>
      <c r="F278" s="86">
        <v>0</v>
      </c>
      <c r="G278" s="86">
        <v>0.17</v>
      </c>
      <c r="H278" s="86">
        <v>0</v>
      </c>
      <c r="I278" s="86">
        <v>0</v>
      </c>
      <c r="J278" s="86"/>
      <c r="K278" s="86">
        <v>1</v>
      </c>
    </row>
    <row r="279" spans="1:11" x14ac:dyDescent="0.25">
      <c r="A279" s="86" t="s">
        <v>124</v>
      </c>
      <c r="B279" s="86">
        <v>10</v>
      </c>
      <c r="C279" s="86">
        <v>0.55000000000000004</v>
      </c>
      <c r="D279" s="86">
        <v>0</v>
      </c>
      <c r="E279" s="86">
        <v>0</v>
      </c>
      <c r="F279" s="86">
        <v>0</v>
      </c>
      <c r="G279" s="86">
        <v>0.51</v>
      </c>
      <c r="H279" s="86">
        <v>0</v>
      </c>
      <c r="I279" s="86">
        <v>0</v>
      </c>
      <c r="J279" s="86"/>
      <c r="K279" s="86">
        <v>2</v>
      </c>
    </row>
    <row r="280" spans="1:11" x14ac:dyDescent="0.25">
      <c r="A280" s="86" t="s">
        <v>332</v>
      </c>
      <c r="B280" s="86">
        <v>10</v>
      </c>
      <c r="C280" s="86">
        <v>0.14000000000000001</v>
      </c>
      <c r="D280" s="86">
        <v>0</v>
      </c>
      <c r="E280" s="86">
        <v>0</v>
      </c>
      <c r="F280" s="86">
        <v>0</v>
      </c>
      <c r="G280" s="86">
        <v>0</v>
      </c>
      <c r="H280" s="86">
        <v>0</v>
      </c>
      <c r="I280" s="86"/>
      <c r="J280" s="86"/>
      <c r="K280" s="86"/>
    </row>
    <row r="281" spans="1:11" x14ac:dyDescent="0.25">
      <c r="A281" s="86" t="s">
        <v>333</v>
      </c>
      <c r="B281" s="86">
        <v>10</v>
      </c>
      <c r="C281" s="86">
        <v>0.1</v>
      </c>
      <c r="D281" s="86">
        <v>0</v>
      </c>
      <c r="E281" s="86">
        <v>0</v>
      </c>
      <c r="F281" s="86">
        <v>0</v>
      </c>
      <c r="G281" s="86">
        <v>0</v>
      </c>
      <c r="H281" s="86">
        <v>0</v>
      </c>
      <c r="I281" s="86"/>
      <c r="J281" s="86"/>
      <c r="K281" s="86"/>
    </row>
    <row r="282" spans="1:11" x14ac:dyDescent="0.25">
      <c r="A282" s="86" t="s">
        <v>334</v>
      </c>
      <c r="B282" s="86">
        <v>10</v>
      </c>
      <c r="C282" s="86">
        <v>0.08</v>
      </c>
      <c r="D282" s="86">
        <v>0</v>
      </c>
      <c r="E282" s="86">
        <v>0</v>
      </c>
      <c r="F282" s="86">
        <v>0</v>
      </c>
      <c r="G282" s="86">
        <v>0</v>
      </c>
      <c r="H282" s="86">
        <v>0</v>
      </c>
      <c r="I282" s="86"/>
      <c r="J282" s="86"/>
      <c r="K282" s="86"/>
    </row>
    <row r="283" spans="1:11" x14ac:dyDescent="0.25">
      <c r="A283" s="86" t="s">
        <v>335</v>
      </c>
      <c r="B283" s="86">
        <v>30</v>
      </c>
      <c r="C283" s="86">
        <v>0.6</v>
      </c>
      <c r="D283" s="86">
        <v>2.76</v>
      </c>
      <c r="E283" s="86">
        <v>0</v>
      </c>
      <c r="F283" s="86">
        <v>0</v>
      </c>
      <c r="G283" s="86">
        <v>1.69</v>
      </c>
      <c r="H283" s="86">
        <v>0</v>
      </c>
      <c r="I283" s="86">
        <v>0</v>
      </c>
      <c r="J283" s="86"/>
      <c r="K283" s="86">
        <v>1.8</v>
      </c>
    </row>
    <row r="284" spans="1:11" x14ac:dyDescent="0.25">
      <c r="A284" s="86" t="s">
        <v>336</v>
      </c>
      <c r="B284" s="86">
        <v>20</v>
      </c>
      <c r="C284" s="86">
        <v>0.19</v>
      </c>
      <c r="D284" s="86">
        <v>2.2999999999999998</v>
      </c>
      <c r="E284" s="86">
        <v>0</v>
      </c>
      <c r="F284" s="86">
        <v>0</v>
      </c>
      <c r="G284" s="86">
        <v>1.53</v>
      </c>
      <c r="H284" s="86">
        <v>0</v>
      </c>
      <c r="I284" s="86">
        <v>0</v>
      </c>
      <c r="J284" s="86"/>
      <c r="K284" s="86">
        <v>1.89</v>
      </c>
    </row>
    <row r="285" spans="1:11" x14ac:dyDescent="0.25">
      <c r="A285" s="86" t="s">
        <v>338</v>
      </c>
      <c r="B285" s="86">
        <v>10</v>
      </c>
      <c r="C285" s="86">
        <v>0</v>
      </c>
      <c r="D285" s="86">
        <v>0</v>
      </c>
      <c r="E285" s="86">
        <v>0</v>
      </c>
      <c r="F285" s="86">
        <v>0</v>
      </c>
      <c r="G285" s="86">
        <v>0</v>
      </c>
      <c r="H285" s="86">
        <v>0</v>
      </c>
      <c r="I285" s="86"/>
      <c r="J285" s="86"/>
      <c r="K285" s="86"/>
    </row>
    <row r="286" spans="1:11" x14ac:dyDescent="0.25">
      <c r="A286" s="86" t="s">
        <v>128</v>
      </c>
      <c r="B286" s="86">
        <v>10</v>
      </c>
      <c r="C286" s="86">
        <v>0</v>
      </c>
      <c r="D286" s="86">
        <v>0</v>
      </c>
      <c r="E286" s="86">
        <v>0</v>
      </c>
      <c r="F286" s="86">
        <v>0</v>
      </c>
      <c r="G286" s="86">
        <v>0.17</v>
      </c>
      <c r="H286" s="86">
        <v>0</v>
      </c>
      <c r="I286" s="86">
        <v>0</v>
      </c>
      <c r="J286" s="86"/>
      <c r="K286" s="86">
        <v>2</v>
      </c>
    </row>
    <row r="287" spans="1:11" x14ac:dyDescent="0.25">
      <c r="A287" s="86" t="s">
        <v>340</v>
      </c>
      <c r="B287" s="86">
        <v>10</v>
      </c>
      <c r="C287" s="86">
        <v>0.54</v>
      </c>
      <c r="D287" s="86">
        <v>0.12</v>
      </c>
      <c r="E287" s="86">
        <v>0</v>
      </c>
      <c r="F287" s="86">
        <v>0</v>
      </c>
      <c r="G287" s="86">
        <v>0.34</v>
      </c>
      <c r="H287" s="86">
        <v>0</v>
      </c>
      <c r="I287" s="86">
        <v>0</v>
      </c>
      <c r="J287" s="86"/>
      <c r="K287" s="86">
        <v>1.5</v>
      </c>
    </row>
    <row r="288" spans="1:11" x14ac:dyDescent="0.25">
      <c r="A288" s="86" t="s">
        <v>341</v>
      </c>
      <c r="B288" s="86">
        <v>10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  <c r="H288" s="86">
        <v>0</v>
      </c>
      <c r="I288" s="86"/>
      <c r="J288" s="86"/>
      <c r="K288" s="86"/>
    </row>
    <row r="289" spans="1:11" x14ac:dyDescent="0.25">
      <c r="A289" s="86" t="s">
        <v>342</v>
      </c>
      <c r="B289" s="86">
        <v>10</v>
      </c>
      <c r="C289" s="86">
        <v>0</v>
      </c>
      <c r="D289" s="86">
        <v>0</v>
      </c>
      <c r="E289" s="86">
        <v>0</v>
      </c>
      <c r="F289" s="86">
        <v>0</v>
      </c>
      <c r="G289" s="86">
        <v>0</v>
      </c>
      <c r="H289" s="86">
        <v>0</v>
      </c>
      <c r="I289" s="86"/>
      <c r="J289" s="86"/>
      <c r="K289" s="86"/>
    </row>
    <row r="290" spans="1:11" x14ac:dyDescent="0.25">
      <c r="A290" s="86" t="s">
        <v>343</v>
      </c>
      <c r="B290" s="86">
        <v>10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  <c r="H290" s="86">
        <v>0</v>
      </c>
      <c r="I290" s="86"/>
      <c r="J290" s="86"/>
      <c r="K290" s="86"/>
    </row>
    <row r="291" spans="1:11" x14ac:dyDescent="0.25">
      <c r="A291" s="86" t="s">
        <v>344</v>
      </c>
      <c r="B291" s="86">
        <v>10</v>
      </c>
      <c r="C291" s="86">
        <v>0.09</v>
      </c>
      <c r="D291" s="86">
        <v>1.49</v>
      </c>
      <c r="E291" s="86">
        <v>0</v>
      </c>
      <c r="F291" s="86">
        <v>0</v>
      </c>
      <c r="G291" s="86">
        <v>0</v>
      </c>
      <c r="H291" s="86">
        <v>0</v>
      </c>
      <c r="I291" s="86"/>
      <c r="J291" s="86"/>
      <c r="K291" s="86"/>
    </row>
    <row r="292" spans="1:11" x14ac:dyDescent="0.25">
      <c r="A292" s="86" t="s">
        <v>345</v>
      </c>
      <c r="B292" s="86">
        <v>10</v>
      </c>
      <c r="C292" s="86">
        <v>0.02</v>
      </c>
      <c r="D292" s="86">
        <v>0</v>
      </c>
      <c r="E292" s="86">
        <v>0</v>
      </c>
      <c r="F292" s="86">
        <v>0</v>
      </c>
      <c r="G292" s="86">
        <v>0</v>
      </c>
      <c r="H292" s="86">
        <v>0</v>
      </c>
      <c r="I292" s="86"/>
      <c r="J292" s="86"/>
      <c r="K292" s="86"/>
    </row>
    <row r="293" spans="1:11" x14ac:dyDescent="0.25">
      <c r="A293" s="86" t="s">
        <v>114</v>
      </c>
      <c r="B293" s="86">
        <v>10</v>
      </c>
      <c r="C293" s="86">
        <v>0.22</v>
      </c>
      <c r="D293" s="86">
        <v>0</v>
      </c>
      <c r="E293" s="86">
        <v>0</v>
      </c>
      <c r="F293" s="86">
        <v>0</v>
      </c>
      <c r="G293" s="86">
        <v>0</v>
      </c>
      <c r="H293" s="86">
        <v>0</v>
      </c>
      <c r="I293" s="86"/>
      <c r="J293" s="86"/>
      <c r="K293" s="86"/>
    </row>
    <row r="294" spans="1:11" x14ac:dyDescent="0.25">
      <c r="A294" s="86" t="s">
        <v>38</v>
      </c>
      <c r="B294" s="86">
        <v>10</v>
      </c>
      <c r="C294" s="86">
        <v>0</v>
      </c>
      <c r="D294" s="86">
        <v>0</v>
      </c>
      <c r="E294" s="86">
        <v>0</v>
      </c>
      <c r="F294" s="86">
        <v>0</v>
      </c>
      <c r="G294" s="86">
        <v>0.34</v>
      </c>
      <c r="H294" s="86">
        <v>0</v>
      </c>
      <c r="I294" s="86">
        <v>0</v>
      </c>
      <c r="J294" s="86"/>
      <c r="K294" s="86">
        <v>1</v>
      </c>
    </row>
    <row r="295" spans="1:11" x14ac:dyDescent="0.25">
      <c r="A295" s="86" t="s">
        <v>346</v>
      </c>
      <c r="B295" s="86">
        <v>10</v>
      </c>
      <c r="C295" s="86">
        <v>0.03</v>
      </c>
      <c r="D295" s="86">
        <v>0</v>
      </c>
      <c r="E295" s="86">
        <v>0</v>
      </c>
      <c r="F295" s="86">
        <v>0</v>
      </c>
      <c r="G295" s="86">
        <v>0</v>
      </c>
      <c r="H295" s="86">
        <v>0</v>
      </c>
      <c r="I295" s="86"/>
      <c r="J295" s="86"/>
      <c r="K295" s="86"/>
    </row>
    <row r="296" spans="1:11" x14ac:dyDescent="0.25">
      <c r="A296" s="86" t="s">
        <v>126</v>
      </c>
      <c r="B296" s="86">
        <v>10</v>
      </c>
      <c r="C296" s="86">
        <v>0.04</v>
      </c>
      <c r="D296" s="86">
        <v>0.24</v>
      </c>
      <c r="E296" s="86">
        <v>0</v>
      </c>
      <c r="F296" s="86">
        <v>0</v>
      </c>
      <c r="G296" s="86">
        <v>1.02</v>
      </c>
      <c r="H296" s="86">
        <v>0.01</v>
      </c>
      <c r="I296" s="86">
        <v>3.0000000000000001E-3</v>
      </c>
      <c r="J296" s="86">
        <v>2.5</v>
      </c>
      <c r="K296" s="86">
        <v>1.17</v>
      </c>
    </row>
    <row r="297" spans="1:11" x14ac:dyDescent="0.25">
      <c r="A297" s="86" t="s">
        <v>110</v>
      </c>
      <c r="B297" s="86">
        <v>10</v>
      </c>
      <c r="C297" s="86">
        <v>0.19</v>
      </c>
      <c r="D297" s="86">
        <v>0</v>
      </c>
      <c r="E297" s="86">
        <v>0</v>
      </c>
      <c r="F297" s="86">
        <v>0</v>
      </c>
      <c r="G297" s="86">
        <v>0</v>
      </c>
      <c r="H297" s="86">
        <v>0</v>
      </c>
      <c r="I297" s="86"/>
      <c r="J297" s="86"/>
      <c r="K297" s="86"/>
    </row>
    <row r="298" spans="1:11" x14ac:dyDescent="0.25">
      <c r="A298" s="86" t="s">
        <v>348</v>
      </c>
      <c r="B298" s="86">
        <v>10</v>
      </c>
      <c r="C298" s="86">
        <v>0.04</v>
      </c>
      <c r="D298" s="86">
        <v>0</v>
      </c>
      <c r="E298" s="86">
        <v>0</v>
      </c>
      <c r="F298" s="86">
        <v>0</v>
      </c>
      <c r="G298" s="86">
        <v>0.34</v>
      </c>
      <c r="H298" s="86">
        <v>0</v>
      </c>
      <c r="I298" s="86">
        <v>0</v>
      </c>
      <c r="J298" s="86"/>
      <c r="K298" s="86">
        <v>1</v>
      </c>
    </row>
    <row r="299" spans="1:11" x14ac:dyDescent="0.25">
      <c r="A299" s="86" t="s">
        <v>98</v>
      </c>
      <c r="B299" s="86">
        <v>20</v>
      </c>
      <c r="C299" s="86">
        <v>0.14000000000000001</v>
      </c>
      <c r="D299" s="86">
        <v>0.18</v>
      </c>
      <c r="E299" s="86">
        <v>0</v>
      </c>
      <c r="F299" s="86">
        <v>0</v>
      </c>
      <c r="G299" s="86">
        <v>0.51</v>
      </c>
      <c r="H299" s="86">
        <v>0</v>
      </c>
      <c r="I299" s="86">
        <v>0</v>
      </c>
      <c r="J299" s="86"/>
      <c r="K299" s="86">
        <v>1</v>
      </c>
    </row>
    <row r="300" spans="1:11" x14ac:dyDescent="0.25">
      <c r="A300" s="86" t="s">
        <v>134</v>
      </c>
      <c r="B300" s="86">
        <v>10</v>
      </c>
      <c r="C300" s="86">
        <v>0.15</v>
      </c>
      <c r="D300" s="86">
        <v>0.06</v>
      </c>
      <c r="E300" s="86">
        <v>0</v>
      </c>
      <c r="F300" s="86">
        <v>0</v>
      </c>
      <c r="G300" s="86">
        <v>0.17</v>
      </c>
      <c r="H300" s="86">
        <v>0</v>
      </c>
      <c r="I300" s="86">
        <v>0</v>
      </c>
      <c r="J300" s="86"/>
      <c r="K300" s="86">
        <v>1</v>
      </c>
    </row>
    <row r="301" spans="1:11" x14ac:dyDescent="0.25">
      <c r="A301" s="86" t="s">
        <v>351</v>
      </c>
      <c r="B301" s="86">
        <v>10</v>
      </c>
      <c r="C301" s="86">
        <v>0</v>
      </c>
      <c r="D301" s="86">
        <v>0</v>
      </c>
      <c r="E301" s="86">
        <v>0</v>
      </c>
      <c r="F301" s="86">
        <v>0</v>
      </c>
      <c r="G301" s="86">
        <v>1.19</v>
      </c>
      <c r="H301" s="86">
        <v>0</v>
      </c>
      <c r="I301" s="86">
        <v>0</v>
      </c>
      <c r="J301" s="86"/>
      <c r="K301" s="86">
        <v>1.29</v>
      </c>
    </row>
    <row r="302" spans="1:11" x14ac:dyDescent="0.25">
      <c r="A302" s="86" t="s">
        <v>352</v>
      </c>
      <c r="B302" s="86">
        <v>10</v>
      </c>
      <c r="C302" s="86">
        <v>0.03</v>
      </c>
      <c r="D302" s="86">
        <v>0</v>
      </c>
      <c r="E302" s="86">
        <v>0</v>
      </c>
      <c r="F302" s="86">
        <v>0</v>
      </c>
      <c r="G302" s="86">
        <v>0</v>
      </c>
      <c r="H302" s="86">
        <v>0</v>
      </c>
      <c r="I302" s="86"/>
      <c r="J302" s="86"/>
      <c r="K302" s="86"/>
    </row>
    <row r="303" spans="1:11" x14ac:dyDescent="0.25">
      <c r="A303" s="86" t="s">
        <v>353</v>
      </c>
      <c r="B303" s="86">
        <v>10</v>
      </c>
      <c r="C303" s="86">
        <v>0.56000000000000005</v>
      </c>
      <c r="D303" s="86">
        <v>0</v>
      </c>
      <c r="E303" s="86">
        <v>0</v>
      </c>
      <c r="F303" s="86">
        <v>0</v>
      </c>
      <c r="G303" s="86">
        <v>0.85</v>
      </c>
      <c r="H303" s="86">
        <v>0</v>
      </c>
      <c r="I303" s="86">
        <v>0</v>
      </c>
      <c r="J303" s="86"/>
      <c r="K303" s="86">
        <v>1.4</v>
      </c>
    </row>
    <row r="304" spans="1:11" x14ac:dyDescent="0.25">
      <c r="A304" s="86" t="s">
        <v>354</v>
      </c>
      <c r="B304" s="86">
        <v>10</v>
      </c>
      <c r="C304" s="86">
        <v>0.36</v>
      </c>
      <c r="D304" s="86">
        <v>0</v>
      </c>
      <c r="E304" s="86">
        <v>0</v>
      </c>
      <c r="F304" s="86">
        <v>0</v>
      </c>
      <c r="G304" s="86">
        <v>2.0299999999999998</v>
      </c>
      <c r="H304" s="86">
        <v>0</v>
      </c>
      <c r="I304" s="86">
        <v>0</v>
      </c>
      <c r="J304" s="86"/>
      <c r="K304" s="86">
        <v>1</v>
      </c>
    </row>
    <row r="305" spans="1:11" x14ac:dyDescent="0.25">
      <c r="A305" s="86" t="s">
        <v>356</v>
      </c>
      <c r="B305" s="86">
        <v>10</v>
      </c>
      <c r="C305" s="86">
        <v>0</v>
      </c>
      <c r="D305" s="86">
        <v>0</v>
      </c>
      <c r="E305" s="86">
        <v>0</v>
      </c>
      <c r="F305" s="86">
        <v>0</v>
      </c>
      <c r="G305" s="86">
        <v>0.17</v>
      </c>
      <c r="H305" s="86">
        <v>0</v>
      </c>
      <c r="I305" s="86">
        <v>0</v>
      </c>
      <c r="J305" s="86"/>
      <c r="K305" s="86">
        <v>1</v>
      </c>
    </row>
    <row r="306" spans="1:11" x14ac:dyDescent="0.25">
      <c r="A306" s="86" t="s">
        <v>357</v>
      </c>
      <c r="B306" s="86">
        <v>10</v>
      </c>
      <c r="C306" s="86">
        <v>0</v>
      </c>
      <c r="D306" s="86">
        <v>0</v>
      </c>
      <c r="E306" s="86">
        <v>0</v>
      </c>
      <c r="F306" s="86">
        <v>0</v>
      </c>
      <c r="G306" s="86">
        <v>0</v>
      </c>
      <c r="H306" s="86">
        <v>0</v>
      </c>
      <c r="I306" s="86"/>
      <c r="J306" s="86"/>
      <c r="K306" s="86"/>
    </row>
    <row r="307" spans="1:11" x14ac:dyDescent="0.25">
      <c r="A307" s="86" t="s">
        <v>358</v>
      </c>
      <c r="B307" s="86">
        <v>10</v>
      </c>
      <c r="C307" s="86">
        <v>0</v>
      </c>
      <c r="D307" s="86">
        <v>0</v>
      </c>
      <c r="E307" s="86">
        <v>0</v>
      </c>
      <c r="F307" s="86">
        <v>0</v>
      </c>
      <c r="G307" s="86">
        <v>0</v>
      </c>
      <c r="H307" s="86">
        <v>0</v>
      </c>
      <c r="I307" s="86"/>
      <c r="J307" s="86"/>
      <c r="K307" s="86"/>
    </row>
    <row r="308" spans="1:11" x14ac:dyDescent="0.25">
      <c r="A308" s="86" t="s">
        <v>359</v>
      </c>
      <c r="B308" s="86">
        <v>30</v>
      </c>
      <c r="C308" s="86">
        <v>0.06</v>
      </c>
      <c r="D308" s="86">
        <v>0</v>
      </c>
      <c r="E308" s="86">
        <v>0</v>
      </c>
      <c r="F308" s="86">
        <v>0</v>
      </c>
      <c r="G308" s="86">
        <v>0</v>
      </c>
      <c r="H308" s="86">
        <v>0</v>
      </c>
      <c r="I308" s="86"/>
      <c r="J308" s="86"/>
      <c r="K308" s="86"/>
    </row>
    <row r="309" spans="1:11" x14ac:dyDescent="0.25">
      <c r="A309" s="86" t="s">
        <v>133</v>
      </c>
      <c r="B309" s="86">
        <v>10</v>
      </c>
      <c r="C309" s="86">
        <v>0.05</v>
      </c>
      <c r="D309" s="86">
        <v>0</v>
      </c>
      <c r="E309" s="86">
        <v>0</v>
      </c>
      <c r="F309" s="86">
        <v>0</v>
      </c>
      <c r="G309" s="86">
        <v>0.17</v>
      </c>
      <c r="H309" s="86">
        <v>0</v>
      </c>
      <c r="I309" s="86">
        <v>0</v>
      </c>
      <c r="J309" s="86"/>
      <c r="K309" s="86">
        <v>1</v>
      </c>
    </row>
    <row r="310" spans="1:11" x14ac:dyDescent="0.25">
      <c r="A310" s="86" t="s">
        <v>145</v>
      </c>
      <c r="B310" s="86">
        <v>10</v>
      </c>
      <c r="C310" s="86">
        <v>0.26</v>
      </c>
      <c r="D310" s="86">
        <v>0</v>
      </c>
      <c r="E310" s="86">
        <v>0</v>
      </c>
      <c r="F310" s="86">
        <v>0</v>
      </c>
      <c r="G310" s="86">
        <v>2.0299999999999998</v>
      </c>
      <c r="H310" s="86">
        <v>0</v>
      </c>
      <c r="I310" s="86">
        <v>0</v>
      </c>
      <c r="J310" s="86"/>
      <c r="K310" s="86">
        <v>1.5</v>
      </c>
    </row>
    <row r="311" spans="1:11" x14ac:dyDescent="0.25">
      <c r="A311" s="86" t="s">
        <v>361</v>
      </c>
      <c r="B311" s="86">
        <v>10</v>
      </c>
      <c r="C311" s="86">
        <v>0</v>
      </c>
      <c r="D311" s="86">
        <v>0</v>
      </c>
      <c r="E311" s="86">
        <v>0</v>
      </c>
      <c r="F311" s="86">
        <v>0</v>
      </c>
      <c r="G311" s="86">
        <v>0</v>
      </c>
      <c r="H311" s="86">
        <v>0</v>
      </c>
      <c r="I311" s="86"/>
      <c r="J311" s="86"/>
      <c r="K311" s="86"/>
    </row>
    <row r="312" spans="1:11" x14ac:dyDescent="0.25">
      <c r="A312" s="86" t="s">
        <v>92</v>
      </c>
      <c r="B312" s="86">
        <v>10</v>
      </c>
      <c r="C312" s="86">
        <v>0.15</v>
      </c>
      <c r="D312" s="86">
        <v>0.09</v>
      </c>
      <c r="E312" s="86">
        <v>0</v>
      </c>
      <c r="F312" s="86">
        <v>0</v>
      </c>
      <c r="G312" s="86">
        <v>1.02</v>
      </c>
      <c r="H312" s="86">
        <v>0</v>
      </c>
      <c r="I312" s="86">
        <v>3.0000000000000001E-3</v>
      </c>
      <c r="J312" s="86">
        <v>0.59</v>
      </c>
      <c r="K312" s="86">
        <v>1.67</v>
      </c>
    </row>
    <row r="313" spans="1:11" x14ac:dyDescent="0.25">
      <c r="A313" s="86" t="s">
        <v>362</v>
      </c>
      <c r="B313" s="86">
        <v>10</v>
      </c>
      <c r="C313" s="86">
        <v>0</v>
      </c>
      <c r="D313" s="86">
        <v>0</v>
      </c>
      <c r="E313" s="86">
        <v>0</v>
      </c>
      <c r="F313" s="86">
        <v>0</v>
      </c>
      <c r="G313" s="86">
        <v>0</v>
      </c>
      <c r="H313" s="86">
        <v>0</v>
      </c>
      <c r="I313" s="86"/>
      <c r="J313" s="86"/>
      <c r="K313" s="86"/>
    </row>
    <row r="314" spans="1:11" x14ac:dyDescent="0.25">
      <c r="A314" s="86" t="s">
        <v>139</v>
      </c>
      <c r="B314" s="86">
        <v>10</v>
      </c>
      <c r="C314" s="86">
        <v>0.32</v>
      </c>
      <c r="D314" s="86">
        <v>0</v>
      </c>
      <c r="E314" s="86">
        <v>0</v>
      </c>
      <c r="F314" s="86">
        <v>0</v>
      </c>
      <c r="G314" s="86">
        <v>0.34</v>
      </c>
      <c r="H314" s="86">
        <v>0</v>
      </c>
      <c r="I314" s="86">
        <v>0</v>
      </c>
      <c r="J314" s="86"/>
      <c r="K314" s="86">
        <v>1.5</v>
      </c>
    </row>
    <row r="315" spans="1:11" x14ac:dyDescent="0.25">
      <c r="A315" s="86" t="s">
        <v>363</v>
      </c>
      <c r="B315" s="86">
        <v>10</v>
      </c>
      <c r="C315" s="86">
        <v>0.54</v>
      </c>
      <c r="D315" s="86">
        <v>0.11</v>
      </c>
      <c r="E315" s="86">
        <v>0</v>
      </c>
      <c r="F315" s="86">
        <v>0</v>
      </c>
      <c r="G315" s="86">
        <v>0</v>
      </c>
      <c r="H315" s="86">
        <v>0</v>
      </c>
      <c r="I315" s="86"/>
      <c r="J315" s="86"/>
      <c r="K315" s="86"/>
    </row>
    <row r="316" spans="1:11" x14ac:dyDescent="0.25">
      <c r="A316" s="86" t="s">
        <v>364</v>
      </c>
      <c r="B316" s="86">
        <v>10</v>
      </c>
      <c r="C316" s="86">
        <v>0</v>
      </c>
      <c r="D316" s="86">
        <v>0</v>
      </c>
      <c r="E316" s="86">
        <v>0</v>
      </c>
      <c r="F316" s="86">
        <v>0</v>
      </c>
      <c r="G316" s="86">
        <v>0.17</v>
      </c>
      <c r="H316" s="86">
        <v>0</v>
      </c>
      <c r="I316" s="86">
        <v>0</v>
      </c>
      <c r="J316" s="86"/>
      <c r="K316" s="86">
        <v>1</v>
      </c>
    </row>
    <row r="317" spans="1:11" x14ac:dyDescent="0.25">
      <c r="A317" s="86" t="s">
        <v>365</v>
      </c>
      <c r="B317" s="86">
        <v>10</v>
      </c>
      <c r="C317" s="86">
        <v>0.31</v>
      </c>
      <c r="D317" s="86">
        <v>0</v>
      </c>
      <c r="E317" s="86">
        <v>0</v>
      </c>
      <c r="F317" s="86">
        <v>0</v>
      </c>
      <c r="G317" s="86">
        <v>0.34</v>
      </c>
      <c r="H317" s="86">
        <v>0</v>
      </c>
      <c r="I317" s="86">
        <v>0</v>
      </c>
      <c r="J317" s="86"/>
      <c r="K317" s="86">
        <v>1</v>
      </c>
    </row>
    <row r="318" spans="1:11" x14ac:dyDescent="0.25">
      <c r="A318" s="86" t="s">
        <v>366</v>
      </c>
      <c r="B318" s="86">
        <v>10</v>
      </c>
      <c r="C318" s="86">
        <v>0</v>
      </c>
      <c r="D318" s="86">
        <v>0</v>
      </c>
      <c r="E318" s="86">
        <v>0</v>
      </c>
      <c r="F318" s="86">
        <v>0</v>
      </c>
      <c r="G318" s="86">
        <v>0</v>
      </c>
      <c r="H318" s="86">
        <v>0</v>
      </c>
      <c r="I318" s="86"/>
      <c r="J318" s="86"/>
      <c r="K318" s="86"/>
    </row>
    <row r="319" spans="1:11" x14ac:dyDescent="0.25">
      <c r="A319" s="86" t="s">
        <v>367</v>
      </c>
      <c r="B319" s="86">
        <v>10</v>
      </c>
      <c r="C319" s="86">
        <v>0.37</v>
      </c>
      <c r="D319" s="86">
        <v>0.05</v>
      </c>
      <c r="E319" s="86">
        <v>0</v>
      </c>
      <c r="F319" s="86">
        <v>0</v>
      </c>
      <c r="G319" s="86">
        <v>0</v>
      </c>
      <c r="H319" s="86">
        <v>0</v>
      </c>
      <c r="I319" s="86"/>
      <c r="J319" s="86"/>
      <c r="K319" s="86"/>
    </row>
    <row r="320" spans="1:11" x14ac:dyDescent="0.25">
      <c r="A320" s="86" t="s">
        <v>368</v>
      </c>
      <c r="B320" s="86">
        <v>10</v>
      </c>
      <c r="C320" s="86">
        <v>0</v>
      </c>
      <c r="D320" s="86">
        <v>0</v>
      </c>
      <c r="E320" s="86">
        <v>0</v>
      </c>
      <c r="F320" s="86">
        <v>0</v>
      </c>
      <c r="G320" s="86">
        <v>0</v>
      </c>
      <c r="H320" s="86">
        <v>0</v>
      </c>
      <c r="I320" s="86"/>
      <c r="J320" s="86"/>
      <c r="K320" s="86"/>
    </row>
    <row r="321" spans="1:11" x14ac:dyDescent="0.25">
      <c r="A321" s="86" t="s">
        <v>116</v>
      </c>
      <c r="B321" s="86">
        <v>10</v>
      </c>
      <c r="C321" s="86">
        <v>0.09</v>
      </c>
      <c r="D321" s="86">
        <v>0.03</v>
      </c>
      <c r="E321" s="86">
        <v>0</v>
      </c>
      <c r="F321" s="86">
        <v>0</v>
      </c>
      <c r="G321" s="86">
        <v>0.51</v>
      </c>
      <c r="H321" s="86">
        <v>0</v>
      </c>
      <c r="I321" s="86">
        <v>0</v>
      </c>
      <c r="J321" s="86"/>
      <c r="K321" s="86">
        <v>1</v>
      </c>
    </row>
    <row r="322" spans="1:11" x14ac:dyDescent="0.25">
      <c r="A322" s="86" t="s">
        <v>369</v>
      </c>
      <c r="B322" s="86">
        <v>10</v>
      </c>
      <c r="C322" s="86">
        <v>0.32</v>
      </c>
      <c r="D322" s="86">
        <v>0</v>
      </c>
      <c r="E322" s="86">
        <v>0</v>
      </c>
      <c r="F322" s="86">
        <v>0</v>
      </c>
      <c r="G322" s="86">
        <v>0</v>
      </c>
      <c r="H322" s="86">
        <v>0</v>
      </c>
      <c r="I322" s="86"/>
      <c r="J322" s="86"/>
      <c r="K322" s="86"/>
    </row>
    <row r="323" spans="1:11" x14ac:dyDescent="0.25">
      <c r="A323" s="86" t="s">
        <v>370</v>
      </c>
      <c r="B323" s="86">
        <v>10</v>
      </c>
      <c r="C323" s="86">
        <v>0.31</v>
      </c>
      <c r="D323" s="86">
        <v>0.28000000000000003</v>
      </c>
      <c r="E323" s="86">
        <v>0</v>
      </c>
      <c r="F323" s="86">
        <v>0</v>
      </c>
      <c r="G323" s="86">
        <v>0.85</v>
      </c>
      <c r="H323" s="86">
        <v>0</v>
      </c>
      <c r="I323" s="86">
        <v>0</v>
      </c>
      <c r="J323" s="86"/>
      <c r="K323" s="86">
        <v>1.6</v>
      </c>
    </row>
    <row r="324" spans="1:11" x14ac:dyDescent="0.25">
      <c r="A324" s="86" t="s">
        <v>149</v>
      </c>
      <c r="B324" s="86">
        <v>10</v>
      </c>
      <c r="C324" s="86">
        <v>0</v>
      </c>
      <c r="D324" s="86">
        <v>0</v>
      </c>
      <c r="E324" s="86">
        <v>0</v>
      </c>
      <c r="F324" s="86">
        <v>0</v>
      </c>
      <c r="G324" s="86">
        <v>0</v>
      </c>
      <c r="H324" s="86">
        <v>0</v>
      </c>
      <c r="I324" s="86"/>
      <c r="J324" s="86"/>
      <c r="K324" s="86"/>
    </row>
    <row r="325" spans="1:11" x14ac:dyDescent="0.25">
      <c r="A325" s="86" t="s">
        <v>371</v>
      </c>
      <c r="B325" s="86">
        <v>10</v>
      </c>
      <c r="C325" s="86">
        <v>0.21</v>
      </c>
      <c r="D325" s="86">
        <v>2.66</v>
      </c>
      <c r="E325" s="86">
        <v>0</v>
      </c>
      <c r="F325" s="86">
        <v>0</v>
      </c>
      <c r="G325" s="86">
        <v>1.02</v>
      </c>
      <c r="H325" s="86">
        <v>0</v>
      </c>
      <c r="I325" s="86">
        <v>0</v>
      </c>
      <c r="J325" s="86"/>
      <c r="K325" s="86">
        <v>1.67</v>
      </c>
    </row>
    <row r="326" spans="1:11" x14ac:dyDescent="0.25">
      <c r="A326" s="86" t="s">
        <v>372</v>
      </c>
      <c r="B326" s="86">
        <v>10</v>
      </c>
      <c r="C326" s="86">
        <v>0.24</v>
      </c>
      <c r="D326" s="86">
        <v>0.5</v>
      </c>
      <c r="E326" s="86">
        <v>0</v>
      </c>
      <c r="F326" s="86">
        <v>0</v>
      </c>
      <c r="G326" s="86">
        <v>0.17</v>
      </c>
      <c r="H326" s="86">
        <v>0</v>
      </c>
      <c r="I326" s="86">
        <v>0</v>
      </c>
      <c r="J326" s="86"/>
      <c r="K326" s="86">
        <v>1</v>
      </c>
    </row>
    <row r="327" spans="1:11" x14ac:dyDescent="0.25">
      <c r="A327" s="86" t="s">
        <v>136</v>
      </c>
      <c r="B327" s="86">
        <v>10</v>
      </c>
      <c r="C327" s="86">
        <v>0</v>
      </c>
      <c r="D327" s="86">
        <v>0</v>
      </c>
      <c r="E327" s="86">
        <v>0</v>
      </c>
      <c r="F327" s="86">
        <v>0</v>
      </c>
      <c r="G327" s="86">
        <v>0</v>
      </c>
      <c r="H327" s="86">
        <v>0</v>
      </c>
      <c r="I327" s="86"/>
      <c r="J327" s="86"/>
      <c r="K327" s="86"/>
    </row>
    <row r="328" spans="1:11" x14ac:dyDescent="0.25">
      <c r="A328" s="86" t="s">
        <v>375</v>
      </c>
      <c r="B328" s="86">
        <v>10</v>
      </c>
      <c r="C328" s="86">
        <v>0.1</v>
      </c>
      <c r="D328" s="86">
        <v>0.2</v>
      </c>
      <c r="E328" s="86">
        <v>0</v>
      </c>
      <c r="F328" s="86">
        <v>0</v>
      </c>
      <c r="G328" s="86">
        <v>0.34</v>
      </c>
      <c r="H328" s="86">
        <v>0</v>
      </c>
      <c r="I328" s="86">
        <v>0</v>
      </c>
      <c r="J328" s="86"/>
      <c r="K328" s="86">
        <v>1</v>
      </c>
    </row>
    <row r="329" spans="1:11" x14ac:dyDescent="0.25">
      <c r="A329" s="86" t="s">
        <v>376</v>
      </c>
      <c r="B329" s="86">
        <v>10</v>
      </c>
      <c r="C329" s="86">
        <v>0.46</v>
      </c>
      <c r="D329" s="86">
        <v>1.64</v>
      </c>
      <c r="E329" s="86">
        <v>0</v>
      </c>
      <c r="F329" s="86">
        <v>0</v>
      </c>
      <c r="G329" s="86">
        <v>0</v>
      </c>
      <c r="H329" s="86">
        <v>0</v>
      </c>
      <c r="I329" s="86"/>
      <c r="J329" s="86"/>
      <c r="K329" s="86"/>
    </row>
    <row r="330" spans="1:11" x14ac:dyDescent="0.25">
      <c r="A330" s="86" t="s">
        <v>377</v>
      </c>
      <c r="B330" s="86">
        <v>10</v>
      </c>
      <c r="C330" s="86">
        <v>0.05</v>
      </c>
      <c r="D330" s="86">
        <v>0</v>
      </c>
      <c r="E330" s="86">
        <v>0</v>
      </c>
      <c r="F330" s="86">
        <v>0</v>
      </c>
      <c r="G330" s="86">
        <v>0</v>
      </c>
      <c r="H330" s="86">
        <v>0</v>
      </c>
      <c r="I330" s="86"/>
      <c r="J330" s="86"/>
      <c r="K330" s="86"/>
    </row>
    <row r="331" spans="1:11" x14ac:dyDescent="0.25">
      <c r="A331" s="86" t="s">
        <v>135</v>
      </c>
      <c r="B331" s="86">
        <v>10</v>
      </c>
      <c r="C331" s="86">
        <v>0</v>
      </c>
      <c r="D331" s="86">
        <v>0</v>
      </c>
      <c r="E331" s="86">
        <v>0</v>
      </c>
      <c r="F331" s="86">
        <v>0</v>
      </c>
      <c r="G331" s="86">
        <v>0.68</v>
      </c>
      <c r="H331" s="86">
        <v>0</v>
      </c>
      <c r="I331" s="86">
        <v>0</v>
      </c>
      <c r="J331" s="86"/>
      <c r="K331" s="86">
        <v>1</v>
      </c>
    </row>
    <row r="332" spans="1:11" x14ac:dyDescent="0.25">
      <c r="A332" s="86" t="s">
        <v>154</v>
      </c>
      <c r="B332" s="86">
        <v>10</v>
      </c>
      <c r="C332" s="86">
        <v>0</v>
      </c>
      <c r="D332" s="86">
        <v>0</v>
      </c>
      <c r="E332" s="86">
        <v>0</v>
      </c>
      <c r="F332" s="86">
        <v>0</v>
      </c>
      <c r="G332" s="86">
        <v>0</v>
      </c>
      <c r="H332" s="86">
        <v>0</v>
      </c>
      <c r="I332" s="86"/>
      <c r="J332" s="86"/>
      <c r="K332" s="86"/>
    </row>
    <row r="333" spans="1:11" x14ac:dyDescent="0.25">
      <c r="A333" s="86" t="s">
        <v>103</v>
      </c>
      <c r="B333" s="86">
        <v>10</v>
      </c>
      <c r="C333" s="86">
        <v>0.36</v>
      </c>
      <c r="D333" s="86">
        <v>0</v>
      </c>
      <c r="E333" s="86">
        <v>0</v>
      </c>
      <c r="F333" s="86">
        <v>0</v>
      </c>
      <c r="G333" s="86">
        <v>1.02</v>
      </c>
      <c r="H333" s="86">
        <v>0</v>
      </c>
      <c r="I333" s="86">
        <v>0</v>
      </c>
      <c r="J333" s="86"/>
      <c r="K333" s="86">
        <v>1.83</v>
      </c>
    </row>
    <row r="334" spans="1:11" x14ac:dyDescent="0.25">
      <c r="A334" s="86" t="s">
        <v>378</v>
      </c>
      <c r="B334" s="86">
        <v>0</v>
      </c>
      <c r="C334" s="86">
        <v>0</v>
      </c>
      <c r="D334" s="86">
        <v>0</v>
      </c>
      <c r="E334" s="86">
        <v>0</v>
      </c>
      <c r="F334" s="86">
        <v>0</v>
      </c>
      <c r="G334" s="86">
        <v>1.69</v>
      </c>
      <c r="H334" s="86">
        <v>0</v>
      </c>
      <c r="I334" s="86">
        <v>0</v>
      </c>
      <c r="J334" s="86"/>
      <c r="K334" s="86">
        <v>1.4</v>
      </c>
    </row>
    <row r="335" spans="1:11" x14ac:dyDescent="0.25">
      <c r="A335" s="86" t="s">
        <v>379</v>
      </c>
      <c r="B335" s="86">
        <v>10</v>
      </c>
      <c r="C335" s="86">
        <v>0</v>
      </c>
      <c r="D335" s="86">
        <v>0</v>
      </c>
      <c r="E335" s="86">
        <v>0</v>
      </c>
      <c r="F335" s="86">
        <v>0</v>
      </c>
      <c r="G335" s="86">
        <v>0.51</v>
      </c>
      <c r="H335" s="86">
        <v>0</v>
      </c>
      <c r="I335" s="86">
        <v>0</v>
      </c>
      <c r="J335" s="86"/>
      <c r="K335" s="86">
        <v>1</v>
      </c>
    </row>
    <row r="336" spans="1:11" x14ac:dyDescent="0.25">
      <c r="A336" s="86" t="s">
        <v>86</v>
      </c>
      <c r="B336" s="86">
        <v>20</v>
      </c>
      <c r="C336" s="86">
        <v>0.23</v>
      </c>
      <c r="D336" s="86">
        <v>0.43</v>
      </c>
      <c r="E336" s="86">
        <v>0</v>
      </c>
      <c r="F336" s="86">
        <v>0</v>
      </c>
      <c r="G336" s="86">
        <v>1.53</v>
      </c>
      <c r="H336" s="86">
        <v>0</v>
      </c>
      <c r="I336" s="86">
        <v>2E-3</v>
      </c>
      <c r="J336" s="86">
        <v>0.87</v>
      </c>
      <c r="K336" s="86">
        <v>1</v>
      </c>
    </row>
    <row r="337" spans="1:11" x14ac:dyDescent="0.25">
      <c r="A337" s="86" t="s">
        <v>381</v>
      </c>
      <c r="B337" s="86">
        <v>10</v>
      </c>
      <c r="C337" s="86">
        <v>0.06</v>
      </c>
      <c r="D337" s="86">
        <v>0</v>
      </c>
      <c r="E337" s="86">
        <v>0</v>
      </c>
      <c r="F337" s="86">
        <v>0</v>
      </c>
      <c r="G337" s="86">
        <v>0</v>
      </c>
      <c r="H337" s="86">
        <v>0</v>
      </c>
      <c r="I337" s="86"/>
      <c r="J337" s="86"/>
      <c r="K337" s="86"/>
    </row>
    <row r="338" spans="1:11" x14ac:dyDescent="0.25">
      <c r="A338" s="86" t="s">
        <v>382</v>
      </c>
      <c r="B338" s="86">
        <v>10</v>
      </c>
      <c r="C338" s="86">
        <v>0</v>
      </c>
      <c r="D338" s="86">
        <v>0</v>
      </c>
      <c r="E338" s="86">
        <v>0</v>
      </c>
      <c r="F338" s="86">
        <v>0</v>
      </c>
      <c r="G338" s="86">
        <v>0</v>
      </c>
      <c r="H338" s="86">
        <v>0</v>
      </c>
      <c r="I338" s="86"/>
      <c r="J338" s="86"/>
      <c r="K338" s="86"/>
    </row>
    <row r="339" spans="1:11" x14ac:dyDescent="0.25">
      <c r="A339" s="86" t="s">
        <v>383</v>
      </c>
      <c r="B339" s="86">
        <v>10</v>
      </c>
      <c r="C339" s="86">
        <v>0</v>
      </c>
      <c r="D339" s="86">
        <v>0</v>
      </c>
      <c r="E339" s="86">
        <v>0</v>
      </c>
      <c r="F339" s="86">
        <v>0</v>
      </c>
      <c r="G339" s="86">
        <v>2.2000000000000002</v>
      </c>
      <c r="H339" s="86">
        <v>0</v>
      </c>
      <c r="I339" s="86">
        <v>1E-3</v>
      </c>
      <c r="J339" s="86">
        <v>1.44</v>
      </c>
      <c r="K339" s="86">
        <v>1.31</v>
      </c>
    </row>
    <row r="340" spans="1:11" x14ac:dyDescent="0.25">
      <c r="A340" s="86" t="s">
        <v>384</v>
      </c>
      <c r="B340" s="86">
        <v>10</v>
      </c>
      <c r="C340" s="86">
        <v>0</v>
      </c>
      <c r="D340" s="86">
        <v>0</v>
      </c>
      <c r="E340" s="86">
        <v>0</v>
      </c>
      <c r="F340" s="86">
        <v>0</v>
      </c>
      <c r="G340" s="86">
        <v>0</v>
      </c>
      <c r="H340" s="86">
        <v>0</v>
      </c>
      <c r="I340" s="86"/>
      <c r="J340" s="86"/>
      <c r="K340" s="86"/>
    </row>
    <row r="341" spans="1:11" x14ac:dyDescent="0.25">
      <c r="A341" s="86" t="s">
        <v>385</v>
      </c>
      <c r="B341" s="86">
        <v>10</v>
      </c>
      <c r="C341" s="86">
        <v>0</v>
      </c>
      <c r="D341" s="86">
        <v>0</v>
      </c>
      <c r="E341" s="86">
        <v>0</v>
      </c>
      <c r="F341" s="86">
        <v>0</v>
      </c>
      <c r="G341" s="86">
        <v>0</v>
      </c>
      <c r="H341" s="86">
        <v>0</v>
      </c>
      <c r="I341" s="86"/>
      <c r="J341" s="86"/>
      <c r="K341" s="86"/>
    </row>
    <row r="342" spans="1:11" x14ac:dyDescent="0.25">
      <c r="A342" s="86" t="s">
        <v>386</v>
      </c>
      <c r="B342" s="86">
        <v>10</v>
      </c>
      <c r="C342" s="86">
        <v>0.05</v>
      </c>
      <c r="D342" s="86">
        <v>0</v>
      </c>
      <c r="E342" s="86">
        <v>0</v>
      </c>
      <c r="F342" s="86">
        <v>0</v>
      </c>
      <c r="G342" s="86">
        <v>0.34</v>
      </c>
      <c r="H342" s="86">
        <v>0</v>
      </c>
      <c r="I342" s="86">
        <v>0</v>
      </c>
      <c r="J342" s="86"/>
      <c r="K342" s="86">
        <v>1</v>
      </c>
    </row>
    <row r="343" spans="1:11" x14ac:dyDescent="0.25">
      <c r="A343" s="86" t="s">
        <v>387</v>
      </c>
      <c r="B343" s="86">
        <v>10</v>
      </c>
      <c r="C343" s="86">
        <v>0.56999999999999995</v>
      </c>
      <c r="D343" s="86">
        <v>2.2599999999999998</v>
      </c>
      <c r="E343" s="86">
        <v>0</v>
      </c>
      <c r="F343" s="86">
        <v>0</v>
      </c>
      <c r="G343" s="86">
        <v>0</v>
      </c>
      <c r="H343" s="86">
        <v>0</v>
      </c>
      <c r="I343" s="86"/>
      <c r="J343" s="86"/>
      <c r="K343" s="86"/>
    </row>
    <row r="344" spans="1:11" x14ac:dyDescent="0.25">
      <c r="A344" s="86" t="s">
        <v>173</v>
      </c>
      <c r="B344" s="86">
        <v>10</v>
      </c>
      <c r="C344" s="86">
        <v>0</v>
      </c>
      <c r="D344" s="86">
        <v>0</v>
      </c>
      <c r="E344" s="86">
        <v>0</v>
      </c>
      <c r="F344" s="86">
        <v>0</v>
      </c>
      <c r="G344" s="86">
        <v>0.17</v>
      </c>
      <c r="H344" s="86">
        <v>0</v>
      </c>
      <c r="I344" s="86">
        <v>0</v>
      </c>
      <c r="J344" s="86"/>
      <c r="K344" s="86">
        <v>1</v>
      </c>
    </row>
    <row r="345" spans="1:11" x14ac:dyDescent="0.25">
      <c r="A345" s="86" t="s">
        <v>388</v>
      </c>
      <c r="B345" s="86">
        <v>30</v>
      </c>
      <c r="C345" s="86">
        <v>0.04</v>
      </c>
      <c r="D345" s="86">
        <v>0</v>
      </c>
      <c r="E345" s="86">
        <v>0</v>
      </c>
      <c r="F345" s="86">
        <v>0</v>
      </c>
      <c r="G345" s="86">
        <v>0</v>
      </c>
      <c r="H345" s="86">
        <v>0</v>
      </c>
      <c r="I345" s="86"/>
      <c r="J345" s="86"/>
      <c r="K345" s="86"/>
    </row>
    <row r="346" spans="1:11" x14ac:dyDescent="0.25">
      <c r="A346" s="86" t="s">
        <v>389</v>
      </c>
      <c r="B346" s="86">
        <v>10</v>
      </c>
      <c r="C346" s="86">
        <v>0</v>
      </c>
      <c r="D346" s="86">
        <v>0</v>
      </c>
      <c r="E346" s="86">
        <v>0</v>
      </c>
      <c r="F346" s="86">
        <v>0</v>
      </c>
      <c r="G346" s="86">
        <v>0.17</v>
      </c>
      <c r="H346" s="86">
        <v>0</v>
      </c>
      <c r="I346" s="86">
        <v>0</v>
      </c>
      <c r="J346" s="86"/>
      <c r="K346" s="86">
        <v>1</v>
      </c>
    </row>
    <row r="347" spans="1:11" x14ac:dyDescent="0.25">
      <c r="A347" s="86" t="s">
        <v>390</v>
      </c>
      <c r="B347" s="86">
        <v>10</v>
      </c>
      <c r="C347" s="86">
        <v>0.34</v>
      </c>
      <c r="D347" s="86">
        <v>0.06</v>
      </c>
      <c r="E347" s="86">
        <v>0</v>
      </c>
      <c r="F347" s="86">
        <v>0</v>
      </c>
      <c r="G347" s="86">
        <v>0</v>
      </c>
      <c r="H347" s="86">
        <v>0</v>
      </c>
      <c r="I347" s="86"/>
      <c r="J347" s="86"/>
      <c r="K347" s="86"/>
    </row>
    <row r="348" spans="1:11" x14ac:dyDescent="0.25">
      <c r="A348" s="86" t="s">
        <v>123</v>
      </c>
      <c r="B348" s="86">
        <v>10</v>
      </c>
      <c r="C348" s="86">
        <v>0</v>
      </c>
      <c r="D348" s="86">
        <v>0</v>
      </c>
      <c r="E348" s="86">
        <v>0</v>
      </c>
      <c r="F348" s="86">
        <v>0</v>
      </c>
      <c r="G348" s="86">
        <v>0.17</v>
      </c>
      <c r="H348" s="86">
        <v>0</v>
      </c>
      <c r="I348" s="86">
        <v>0</v>
      </c>
      <c r="J348" s="86"/>
      <c r="K348" s="86">
        <v>1</v>
      </c>
    </row>
    <row r="349" spans="1:11" x14ac:dyDescent="0.25">
      <c r="A349" s="86" t="s">
        <v>146</v>
      </c>
      <c r="B349" s="86">
        <v>0</v>
      </c>
      <c r="C349" s="86">
        <v>0</v>
      </c>
      <c r="D349" s="86">
        <v>0</v>
      </c>
      <c r="E349" s="86">
        <v>0</v>
      </c>
      <c r="F349" s="86">
        <v>0</v>
      </c>
      <c r="G349" s="86">
        <v>0</v>
      </c>
      <c r="H349" s="86">
        <v>0</v>
      </c>
      <c r="I349" s="86"/>
      <c r="J349" s="86"/>
      <c r="K349" s="86"/>
    </row>
    <row r="350" spans="1:11" x14ac:dyDescent="0.25">
      <c r="A350" s="86" t="s">
        <v>391</v>
      </c>
      <c r="B350" s="86">
        <v>10</v>
      </c>
      <c r="C350" s="86">
        <v>0.17</v>
      </c>
      <c r="D350" s="86">
        <v>0.42</v>
      </c>
      <c r="E350" s="86">
        <v>0</v>
      </c>
      <c r="F350" s="86">
        <v>0</v>
      </c>
      <c r="G350" s="86">
        <v>3.05</v>
      </c>
      <c r="H350" s="86">
        <v>0</v>
      </c>
      <c r="I350" s="86">
        <v>0</v>
      </c>
      <c r="J350" s="86"/>
      <c r="K350" s="86">
        <v>1.22</v>
      </c>
    </row>
    <row r="351" spans="1:11" x14ac:dyDescent="0.25">
      <c r="A351" s="86" t="s">
        <v>144</v>
      </c>
      <c r="B351" s="86">
        <v>10</v>
      </c>
      <c r="C351" s="86">
        <v>0</v>
      </c>
      <c r="D351" s="86">
        <v>0</v>
      </c>
      <c r="E351" s="86">
        <v>0</v>
      </c>
      <c r="F351" s="86">
        <v>0</v>
      </c>
      <c r="G351" s="86">
        <v>0.17</v>
      </c>
      <c r="H351" s="86">
        <v>0</v>
      </c>
      <c r="I351" s="86">
        <v>0</v>
      </c>
      <c r="J351" s="86"/>
      <c r="K351" s="86">
        <v>1</v>
      </c>
    </row>
    <row r="352" spans="1:11" x14ac:dyDescent="0.25">
      <c r="A352" s="86" t="s">
        <v>392</v>
      </c>
      <c r="B352" s="86">
        <v>10</v>
      </c>
      <c r="C352" s="86">
        <v>0.16</v>
      </c>
      <c r="D352" s="86">
        <v>0</v>
      </c>
      <c r="E352" s="86">
        <v>0</v>
      </c>
      <c r="F352" s="86">
        <v>0</v>
      </c>
      <c r="G352" s="86">
        <v>0.17</v>
      </c>
      <c r="H352" s="86">
        <v>0</v>
      </c>
      <c r="I352" s="86">
        <v>0</v>
      </c>
      <c r="J352" s="86"/>
      <c r="K352" s="86">
        <v>1</v>
      </c>
    </row>
    <row r="353" spans="1:11" x14ac:dyDescent="0.25">
      <c r="A353" s="86" t="s">
        <v>157</v>
      </c>
      <c r="B353" s="86">
        <v>10</v>
      </c>
      <c r="C353" s="86">
        <v>0.03</v>
      </c>
      <c r="D353" s="86">
        <v>0.04</v>
      </c>
      <c r="E353" s="86">
        <v>0</v>
      </c>
      <c r="F353" s="86">
        <v>0</v>
      </c>
      <c r="G353" s="86">
        <v>0</v>
      </c>
      <c r="H353" s="86">
        <v>0</v>
      </c>
      <c r="I353" s="86"/>
      <c r="J353" s="86"/>
      <c r="K353" s="86"/>
    </row>
    <row r="354" spans="1:11" x14ac:dyDescent="0.25">
      <c r="A354" s="86" t="s">
        <v>393</v>
      </c>
      <c r="B354" s="86">
        <v>10</v>
      </c>
      <c r="C354" s="86">
        <v>0.09</v>
      </c>
      <c r="D354" s="86">
        <v>0</v>
      </c>
      <c r="E354" s="86">
        <v>0</v>
      </c>
      <c r="F354" s="86">
        <v>0</v>
      </c>
      <c r="G354" s="86">
        <v>0.68</v>
      </c>
      <c r="H354" s="86">
        <v>0</v>
      </c>
      <c r="I354" s="86">
        <v>0</v>
      </c>
      <c r="J354" s="86"/>
      <c r="K354" s="86">
        <v>1.25</v>
      </c>
    </row>
    <row r="355" spans="1:11" x14ac:dyDescent="0.25">
      <c r="A355" s="86" t="s">
        <v>394</v>
      </c>
      <c r="B355" s="86">
        <v>10</v>
      </c>
      <c r="C355" s="86">
        <v>0.24</v>
      </c>
      <c r="D355" s="86">
        <v>0</v>
      </c>
      <c r="E355" s="86">
        <v>0</v>
      </c>
      <c r="F355" s="86">
        <v>0</v>
      </c>
      <c r="G355" s="86">
        <v>0</v>
      </c>
      <c r="H355" s="86">
        <v>0</v>
      </c>
      <c r="I355" s="86"/>
      <c r="J355" s="86"/>
      <c r="K355" s="86"/>
    </row>
    <row r="356" spans="1:11" x14ac:dyDescent="0.25">
      <c r="A356" s="86" t="s">
        <v>160</v>
      </c>
      <c r="B356" s="86">
        <v>10</v>
      </c>
      <c r="C356" s="86">
        <v>0.15</v>
      </c>
      <c r="D356" s="86">
        <v>0</v>
      </c>
      <c r="E356" s="86">
        <v>0</v>
      </c>
      <c r="F356" s="86">
        <v>0</v>
      </c>
      <c r="G356" s="86">
        <v>0.17</v>
      </c>
      <c r="H356" s="86">
        <v>0</v>
      </c>
      <c r="I356" s="86">
        <v>0</v>
      </c>
      <c r="J356" s="86"/>
      <c r="K356" s="86">
        <v>1</v>
      </c>
    </row>
    <row r="357" spans="1:11" x14ac:dyDescent="0.25">
      <c r="A357" s="86" t="s">
        <v>162</v>
      </c>
      <c r="B357" s="86">
        <v>10</v>
      </c>
      <c r="C357" s="86">
        <v>0</v>
      </c>
      <c r="D357" s="86">
        <v>0</v>
      </c>
      <c r="E357" s="86">
        <v>0</v>
      </c>
      <c r="F357" s="86">
        <v>0</v>
      </c>
      <c r="G357" s="86">
        <v>0</v>
      </c>
      <c r="H357" s="86">
        <v>0</v>
      </c>
      <c r="I357" s="86"/>
      <c r="J357" s="86"/>
      <c r="K357" s="86"/>
    </row>
    <row r="358" spans="1:11" x14ac:dyDescent="0.25">
      <c r="A358" s="86" t="s">
        <v>396</v>
      </c>
      <c r="B358" s="86">
        <v>10</v>
      </c>
      <c r="C358" s="86">
        <v>0.18</v>
      </c>
      <c r="D358" s="86">
        <v>0.84</v>
      </c>
      <c r="E358" s="86">
        <v>0</v>
      </c>
      <c r="F358" s="86">
        <v>0</v>
      </c>
      <c r="G358" s="86">
        <v>0.68</v>
      </c>
      <c r="H358" s="86">
        <v>0</v>
      </c>
      <c r="I358" s="86">
        <v>0</v>
      </c>
      <c r="J358" s="86"/>
      <c r="K358" s="86">
        <v>1</v>
      </c>
    </row>
    <row r="359" spans="1:11" x14ac:dyDescent="0.25">
      <c r="A359" s="86" t="s">
        <v>397</v>
      </c>
      <c r="B359" s="86">
        <v>10</v>
      </c>
      <c r="C359" s="86">
        <v>0</v>
      </c>
      <c r="D359" s="86">
        <v>0</v>
      </c>
      <c r="E359" s="86">
        <v>0</v>
      </c>
      <c r="F359" s="86">
        <v>0</v>
      </c>
      <c r="G359" s="86">
        <v>0</v>
      </c>
      <c r="H359" s="86">
        <v>0</v>
      </c>
      <c r="I359" s="86"/>
      <c r="J359" s="86"/>
      <c r="K359" s="86"/>
    </row>
    <row r="360" spans="1:11" x14ac:dyDescent="0.25">
      <c r="A360" s="86" t="s">
        <v>119</v>
      </c>
      <c r="B360" s="86">
        <v>10</v>
      </c>
      <c r="C360" s="86">
        <v>0</v>
      </c>
      <c r="D360" s="86">
        <v>0</v>
      </c>
      <c r="E360" s="86">
        <v>0</v>
      </c>
      <c r="F360" s="86">
        <v>0</v>
      </c>
      <c r="G360" s="86">
        <v>0</v>
      </c>
      <c r="H360" s="86">
        <v>0</v>
      </c>
      <c r="I360" s="86"/>
      <c r="J360" s="86"/>
      <c r="K360" s="86"/>
    </row>
    <row r="361" spans="1:11" x14ac:dyDescent="0.25">
      <c r="A361" s="86" t="s">
        <v>398</v>
      </c>
      <c r="B361" s="86">
        <v>10</v>
      </c>
      <c r="C361" s="86">
        <v>0.19</v>
      </c>
      <c r="D361" s="86">
        <v>0</v>
      </c>
      <c r="E361" s="86">
        <v>0</v>
      </c>
      <c r="F361" s="86">
        <v>0</v>
      </c>
      <c r="G361" s="86">
        <v>0</v>
      </c>
      <c r="H361" s="86">
        <v>0</v>
      </c>
      <c r="I361" s="86"/>
      <c r="J361" s="86"/>
      <c r="K361" s="86"/>
    </row>
    <row r="362" spans="1:11" x14ac:dyDescent="0.25">
      <c r="A362" s="86" t="s">
        <v>132</v>
      </c>
      <c r="B362" s="86">
        <v>10</v>
      </c>
      <c r="C362" s="86">
        <v>0</v>
      </c>
      <c r="D362" s="86">
        <v>0</v>
      </c>
      <c r="E362" s="86">
        <v>0</v>
      </c>
      <c r="F362" s="86">
        <v>0</v>
      </c>
      <c r="G362" s="86">
        <v>0</v>
      </c>
      <c r="H362" s="86">
        <v>0</v>
      </c>
      <c r="I362" s="86"/>
      <c r="J362" s="86"/>
      <c r="K362" s="86"/>
    </row>
    <row r="363" spans="1:11" x14ac:dyDescent="0.25">
      <c r="A363" s="86" t="s">
        <v>400</v>
      </c>
      <c r="B363" s="86">
        <v>0</v>
      </c>
      <c r="C363" s="86">
        <v>0</v>
      </c>
      <c r="D363" s="86">
        <v>0</v>
      </c>
      <c r="E363" s="86">
        <v>0</v>
      </c>
      <c r="F363" s="86">
        <v>0</v>
      </c>
      <c r="G363" s="86">
        <v>0</v>
      </c>
      <c r="H363" s="86">
        <v>0</v>
      </c>
      <c r="I363" s="86"/>
      <c r="J363" s="86"/>
      <c r="K363" s="86"/>
    </row>
    <row r="364" spans="1:11" x14ac:dyDescent="0.25">
      <c r="A364" s="86" t="s">
        <v>401</v>
      </c>
      <c r="B364" s="86">
        <v>10</v>
      </c>
      <c r="C364" s="86">
        <v>1</v>
      </c>
      <c r="D364" s="86">
        <v>0</v>
      </c>
      <c r="E364" s="86">
        <v>0</v>
      </c>
      <c r="F364" s="86">
        <v>0</v>
      </c>
      <c r="G364" s="86">
        <v>0.17</v>
      </c>
      <c r="H364" s="86">
        <v>0</v>
      </c>
      <c r="I364" s="86">
        <v>0</v>
      </c>
      <c r="J364" s="86"/>
      <c r="K364" s="86">
        <v>1</v>
      </c>
    </row>
    <row r="365" spans="1:11" x14ac:dyDescent="0.25">
      <c r="A365" s="86" t="s">
        <v>403</v>
      </c>
      <c r="B365" s="86">
        <v>10</v>
      </c>
      <c r="C365" s="86">
        <v>0</v>
      </c>
      <c r="D365" s="86">
        <v>0</v>
      </c>
      <c r="E365" s="86">
        <v>0</v>
      </c>
      <c r="F365" s="86">
        <v>0</v>
      </c>
      <c r="G365" s="86">
        <v>0.68</v>
      </c>
      <c r="H365" s="86">
        <v>0</v>
      </c>
      <c r="I365" s="86">
        <v>0</v>
      </c>
      <c r="J365" s="86"/>
      <c r="K365" s="86">
        <v>1</v>
      </c>
    </row>
    <row r="366" spans="1:11" x14ac:dyDescent="0.25">
      <c r="A366" s="86" t="s">
        <v>405</v>
      </c>
      <c r="B366" s="86">
        <v>10</v>
      </c>
      <c r="C366" s="86">
        <v>0.09</v>
      </c>
      <c r="D366" s="86">
        <v>0</v>
      </c>
      <c r="E366" s="86">
        <v>0</v>
      </c>
      <c r="F366" s="86">
        <v>0</v>
      </c>
      <c r="G366" s="86">
        <v>0.17</v>
      </c>
      <c r="H366" s="86">
        <v>0</v>
      </c>
      <c r="I366" s="86">
        <v>0</v>
      </c>
      <c r="J366" s="86"/>
      <c r="K366" s="86">
        <v>1</v>
      </c>
    </row>
    <row r="367" spans="1:11" x14ac:dyDescent="0.25">
      <c r="A367" s="86" t="s">
        <v>406</v>
      </c>
      <c r="B367" s="86">
        <v>10</v>
      </c>
      <c r="C367" s="86">
        <v>0</v>
      </c>
      <c r="D367" s="86">
        <v>0</v>
      </c>
      <c r="E367" s="86">
        <v>0</v>
      </c>
      <c r="F367" s="86">
        <v>0</v>
      </c>
      <c r="G367" s="86">
        <v>0.34</v>
      </c>
      <c r="H367" s="86">
        <v>0</v>
      </c>
      <c r="I367" s="86">
        <v>0</v>
      </c>
      <c r="J367" s="86"/>
      <c r="K367" s="86">
        <v>2</v>
      </c>
    </row>
    <row r="368" spans="1:11" x14ac:dyDescent="0.25">
      <c r="A368" s="86" t="s">
        <v>407</v>
      </c>
      <c r="B368" s="86">
        <v>10</v>
      </c>
      <c r="C368" s="86">
        <v>0</v>
      </c>
      <c r="D368" s="86">
        <v>0</v>
      </c>
      <c r="E368" s="86">
        <v>0</v>
      </c>
      <c r="F368" s="86">
        <v>0</v>
      </c>
      <c r="G368" s="86">
        <v>0.34</v>
      </c>
      <c r="H368" s="86">
        <v>0</v>
      </c>
      <c r="I368" s="86">
        <v>0</v>
      </c>
      <c r="J368" s="86"/>
      <c r="K368" s="86">
        <v>2</v>
      </c>
    </row>
    <row r="369" spans="1:11" x14ac:dyDescent="0.25">
      <c r="A369" s="86" t="s">
        <v>143</v>
      </c>
      <c r="B369" s="86">
        <v>10</v>
      </c>
      <c r="C369" s="86">
        <v>0</v>
      </c>
      <c r="D369" s="86">
        <v>0</v>
      </c>
      <c r="E369" s="86">
        <v>0</v>
      </c>
      <c r="F369" s="86">
        <v>0</v>
      </c>
      <c r="G369" s="86">
        <v>0.17</v>
      </c>
      <c r="H369" s="86">
        <v>0.01</v>
      </c>
      <c r="I369" s="86">
        <v>2.5000000000000001E-2</v>
      </c>
      <c r="J369" s="86">
        <v>1.39</v>
      </c>
      <c r="K369" s="86">
        <v>1</v>
      </c>
    </row>
    <row r="370" spans="1:11" x14ac:dyDescent="0.25">
      <c r="A370" s="86" t="s">
        <v>408</v>
      </c>
      <c r="B370" s="86">
        <v>10</v>
      </c>
      <c r="C370" s="86">
        <v>0</v>
      </c>
      <c r="D370" s="86">
        <v>0</v>
      </c>
      <c r="E370" s="86">
        <v>0</v>
      </c>
      <c r="F370" s="86">
        <v>0</v>
      </c>
      <c r="G370" s="86">
        <v>0</v>
      </c>
      <c r="H370" s="86">
        <v>0</v>
      </c>
      <c r="I370" s="86"/>
      <c r="J370" s="86"/>
      <c r="K370" s="86"/>
    </row>
    <row r="371" spans="1:11" x14ac:dyDescent="0.25">
      <c r="A371" s="86" t="s">
        <v>164</v>
      </c>
      <c r="B371" s="86">
        <v>10</v>
      </c>
      <c r="C371" s="86">
        <v>0.24</v>
      </c>
      <c r="D371" s="86">
        <v>0</v>
      </c>
      <c r="E371" s="86">
        <v>0</v>
      </c>
      <c r="F371" s="86">
        <v>0</v>
      </c>
      <c r="G371" s="86">
        <v>0.51</v>
      </c>
      <c r="H371" s="86">
        <v>0.01</v>
      </c>
      <c r="I371" s="86">
        <v>5.0000000000000001E-3</v>
      </c>
      <c r="J371" s="86">
        <v>2.2999999999999998</v>
      </c>
      <c r="K371" s="86">
        <v>1</v>
      </c>
    </row>
    <row r="372" spans="1:11" x14ac:dyDescent="0.25">
      <c r="A372" s="86" t="s">
        <v>409</v>
      </c>
      <c r="B372" s="86">
        <v>10</v>
      </c>
      <c r="C372" s="86">
        <v>0.05</v>
      </c>
      <c r="D372" s="86">
        <v>0</v>
      </c>
      <c r="E372" s="86">
        <v>0</v>
      </c>
      <c r="F372" s="86">
        <v>0</v>
      </c>
      <c r="G372" s="86">
        <v>0</v>
      </c>
      <c r="H372" s="86">
        <v>0</v>
      </c>
      <c r="I372" s="86"/>
      <c r="J372" s="86"/>
      <c r="K372" s="86"/>
    </row>
    <row r="373" spans="1:11" x14ac:dyDescent="0.25">
      <c r="A373" s="86" t="s">
        <v>152</v>
      </c>
      <c r="B373" s="86">
        <v>10</v>
      </c>
      <c r="C373" s="86">
        <v>0.22</v>
      </c>
      <c r="D373" s="86">
        <v>7.0000000000000007E-2</v>
      </c>
      <c r="E373" s="86">
        <v>0</v>
      </c>
      <c r="F373" s="86">
        <v>0</v>
      </c>
      <c r="G373" s="86">
        <v>0</v>
      </c>
      <c r="H373" s="86">
        <v>0</v>
      </c>
      <c r="I373" s="86"/>
      <c r="J373" s="86"/>
      <c r="K373" s="86"/>
    </row>
    <row r="374" spans="1:11" x14ac:dyDescent="0.25">
      <c r="A374" s="86" t="s">
        <v>410</v>
      </c>
      <c r="B374" s="86">
        <v>0</v>
      </c>
      <c r="C374" s="86">
        <v>0</v>
      </c>
      <c r="D374" s="86">
        <v>0</v>
      </c>
      <c r="E374" s="86">
        <v>0</v>
      </c>
      <c r="F374" s="86">
        <v>0</v>
      </c>
      <c r="G374" s="86">
        <v>0</v>
      </c>
      <c r="H374" s="86">
        <v>0</v>
      </c>
      <c r="I374" s="86"/>
      <c r="J374" s="86"/>
      <c r="K374" s="86"/>
    </row>
    <row r="375" spans="1:11" x14ac:dyDescent="0.25">
      <c r="A375" s="86" t="s">
        <v>411</v>
      </c>
      <c r="B375" s="86">
        <v>10</v>
      </c>
      <c r="C375" s="86">
        <v>0.05</v>
      </c>
      <c r="D375" s="86">
        <v>0</v>
      </c>
      <c r="E375" s="86">
        <v>0</v>
      </c>
      <c r="F375" s="86">
        <v>0</v>
      </c>
      <c r="G375" s="86">
        <v>0.17</v>
      </c>
      <c r="H375" s="86">
        <v>0</v>
      </c>
      <c r="I375" s="86">
        <v>1.2999999999999999E-2</v>
      </c>
      <c r="J375" s="86">
        <v>0.7</v>
      </c>
      <c r="K375" s="86">
        <v>1</v>
      </c>
    </row>
    <row r="376" spans="1:11" x14ac:dyDescent="0.25">
      <c r="A376" s="86" t="s">
        <v>412</v>
      </c>
      <c r="B376" s="86">
        <v>10</v>
      </c>
      <c r="C376" s="86">
        <v>0.56000000000000005</v>
      </c>
      <c r="D376" s="86">
        <v>0</v>
      </c>
      <c r="E376" s="86">
        <v>0</v>
      </c>
      <c r="F376" s="86">
        <v>0</v>
      </c>
      <c r="G376" s="86">
        <v>0.34</v>
      </c>
      <c r="H376" s="86">
        <v>0</v>
      </c>
      <c r="I376" s="86">
        <v>0</v>
      </c>
      <c r="J376" s="86"/>
      <c r="K376" s="86">
        <v>2</v>
      </c>
    </row>
    <row r="377" spans="1:11" x14ac:dyDescent="0.25">
      <c r="A377" s="86" t="s">
        <v>166</v>
      </c>
      <c r="B377" s="86">
        <v>10</v>
      </c>
      <c r="C377" s="86">
        <v>0</v>
      </c>
      <c r="D377" s="86">
        <v>0</v>
      </c>
      <c r="E377" s="86">
        <v>0</v>
      </c>
      <c r="F377" s="86">
        <v>0</v>
      </c>
      <c r="G377" s="86">
        <v>0</v>
      </c>
      <c r="H377" s="86">
        <v>0</v>
      </c>
      <c r="I377" s="86"/>
      <c r="J377" s="86"/>
      <c r="K377" s="86"/>
    </row>
    <row r="378" spans="1:11" x14ac:dyDescent="0.25">
      <c r="A378" s="86" t="s">
        <v>415</v>
      </c>
      <c r="B378" s="86">
        <v>10</v>
      </c>
      <c r="C378" s="86">
        <v>0</v>
      </c>
      <c r="D378" s="86">
        <v>0</v>
      </c>
      <c r="E378" s="86">
        <v>0</v>
      </c>
      <c r="F378" s="86">
        <v>0</v>
      </c>
      <c r="G378" s="86">
        <v>0.17</v>
      </c>
      <c r="H378" s="86">
        <v>0</v>
      </c>
      <c r="I378" s="86">
        <v>0</v>
      </c>
      <c r="J378" s="86"/>
      <c r="K378" s="86">
        <v>4</v>
      </c>
    </row>
    <row r="379" spans="1:11" x14ac:dyDescent="0.25">
      <c r="A379" s="86" t="s">
        <v>416</v>
      </c>
      <c r="B379" s="86">
        <v>10</v>
      </c>
      <c r="C379" s="86">
        <v>0.15</v>
      </c>
      <c r="D379" s="86">
        <v>0</v>
      </c>
      <c r="E379" s="86">
        <v>0</v>
      </c>
      <c r="F379" s="86">
        <v>0</v>
      </c>
      <c r="G379" s="86">
        <v>0</v>
      </c>
      <c r="H379" s="86">
        <v>0</v>
      </c>
      <c r="I379" s="86"/>
      <c r="J379" s="86"/>
      <c r="K379" s="86"/>
    </row>
    <row r="380" spans="1:11" x14ac:dyDescent="0.25">
      <c r="A380" s="86" t="s">
        <v>46</v>
      </c>
      <c r="B380" s="86">
        <v>10</v>
      </c>
      <c r="C380" s="86">
        <v>0</v>
      </c>
      <c r="D380" s="86">
        <v>0</v>
      </c>
      <c r="E380" s="86">
        <v>0</v>
      </c>
      <c r="F380" s="86">
        <v>0</v>
      </c>
      <c r="G380" s="86">
        <v>0.17</v>
      </c>
      <c r="H380" s="86">
        <v>0</v>
      </c>
      <c r="I380" s="86">
        <v>0</v>
      </c>
      <c r="J380" s="86"/>
      <c r="K380" s="86">
        <v>1</v>
      </c>
    </row>
    <row r="381" spans="1:11" x14ac:dyDescent="0.25">
      <c r="A381" s="86" t="s">
        <v>156</v>
      </c>
      <c r="B381" s="86">
        <v>10</v>
      </c>
      <c r="C381" s="86">
        <v>0</v>
      </c>
      <c r="D381" s="86">
        <v>0</v>
      </c>
      <c r="E381" s="86">
        <v>0</v>
      </c>
      <c r="F381" s="86">
        <v>0</v>
      </c>
      <c r="G381" s="86">
        <v>0.17</v>
      </c>
      <c r="H381" s="86">
        <v>0</v>
      </c>
      <c r="I381" s="86">
        <v>0</v>
      </c>
      <c r="J381" s="86"/>
      <c r="K381" s="86">
        <v>1</v>
      </c>
    </row>
    <row r="382" spans="1:11" x14ac:dyDescent="0.25">
      <c r="A382" s="86" t="s">
        <v>151</v>
      </c>
      <c r="B382" s="86">
        <v>10</v>
      </c>
      <c r="C382" s="86">
        <v>0</v>
      </c>
      <c r="D382" s="86">
        <v>0</v>
      </c>
      <c r="E382" s="86">
        <v>0</v>
      </c>
      <c r="F382" s="86">
        <v>0</v>
      </c>
      <c r="G382" s="86">
        <v>0</v>
      </c>
      <c r="H382" s="86">
        <v>0</v>
      </c>
      <c r="I382" s="86"/>
      <c r="J382" s="86"/>
      <c r="K382" s="86"/>
    </row>
    <row r="383" spans="1:11" x14ac:dyDescent="0.25">
      <c r="A383" s="86" t="s">
        <v>417</v>
      </c>
      <c r="B383" s="86">
        <v>10</v>
      </c>
      <c r="C383" s="86">
        <v>0.12</v>
      </c>
      <c r="D383" s="86">
        <v>0.55000000000000004</v>
      </c>
      <c r="E383" s="86">
        <v>0</v>
      </c>
      <c r="F383" s="86">
        <v>0</v>
      </c>
      <c r="G383" s="86">
        <v>0.68</v>
      </c>
      <c r="H383" s="86">
        <v>0</v>
      </c>
      <c r="I383" s="86">
        <v>0</v>
      </c>
      <c r="J383" s="86"/>
      <c r="K383" s="86">
        <v>1</v>
      </c>
    </row>
    <row r="384" spans="1:11" x14ac:dyDescent="0.25">
      <c r="A384" s="86" t="s">
        <v>177</v>
      </c>
      <c r="B384" s="86">
        <v>10</v>
      </c>
      <c r="C384" s="86">
        <v>0</v>
      </c>
      <c r="D384" s="86">
        <v>0</v>
      </c>
      <c r="E384" s="86">
        <v>0</v>
      </c>
      <c r="F384" s="86">
        <v>0</v>
      </c>
      <c r="G384" s="86">
        <v>0.17</v>
      </c>
      <c r="H384" s="86">
        <v>0</v>
      </c>
      <c r="I384" s="86">
        <v>0</v>
      </c>
      <c r="J384" s="86"/>
      <c r="K384" s="86">
        <v>2</v>
      </c>
    </row>
    <row r="385" spans="1:11" x14ac:dyDescent="0.25">
      <c r="A385" s="86" t="s">
        <v>189</v>
      </c>
      <c r="B385" s="86">
        <v>10</v>
      </c>
      <c r="C385" s="86">
        <v>0</v>
      </c>
      <c r="D385" s="86">
        <v>0</v>
      </c>
      <c r="E385" s="86">
        <v>0</v>
      </c>
      <c r="F385" s="86">
        <v>0</v>
      </c>
      <c r="G385" s="86">
        <v>0</v>
      </c>
      <c r="H385" s="86">
        <v>0</v>
      </c>
      <c r="I385" s="86"/>
      <c r="J385" s="86"/>
      <c r="K385" s="86"/>
    </row>
    <row r="386" spans="1:11" x14ac:dyDescent="0.25">
      <c r="A386" s="86" t="s">
        <v>418</v>
      </c>
      <c r="B386" s="86">
        <v>10</v>
      </c>
      <c r="C386" s="86">
        <v>0</v>
      </c>
      <c r="D386" s="86">
        <v>0</v>
      </c>
      <c r="E386" s="86">
        <v>0</v>
      </c>
      <c r="F386" s="86">
        <v>0</v>
      </c>
      <c r="G386" s="86">
        <v>0</v>
      </c>
      <c r="H386" s="86">
        <v>0</v>
      </c>
      <c r="I386" s="86"/>
      <c r="J386" s="86"/>
      <c r="K386" s="86"/>
    </row>
    <row r="387" spans="1:11" x14ac:dyDescent="0.25">
      <c r="A387" s="86" t="s">
        <v>419</v>
      </c>
      <c r="B387" s="86">
        <v>10</v>
      </c>
      <c r="C387" s="86">
        <v>0</v>
      </c>
      <c r="D387" s="86">
        <v>0</v>
      </c>
      <c r="E387" s="86">
        <v>0</v>
      </c>
      <c r="F387" s="86">
        <v>0</v>
      </c>
      <c r="G387" s="86">
        <v>0.34</v>
      </c>
      <c r="H387" s="86">
        <v>0</v>
      </c>
      <c r="I387" s="86">
        <v>0</v>
      </c>
      <c r="J387" s="86"/>
      <c r="K387" s="86">
        <v>1.5</v>
      </c>
    </row>
    <row r="388" spans="1:11" x14ac:dyDescent="0.25">
      <c r="A388" s="86" t="s">
        <v>130</v>
      </c>
      <c r="B388" s="86">
        <v>10</v>
      </c>
      <c r="C388" s="86">
        <v>0.35</v>
      </c>
      <c r="D388" s="86">
        <v>0.33</v>
      </c>
      <c r="E388" s="86">
        <v>0</v>
      </c>
      <c r="F388" s="86">
        <v>0</v>
      </c>
      <c r="G388" s="86">
        <v>0.68</v>
      </c>
      <c r="H388" s="86">
        <v>0.01</v>
      </c>
      <c r="I388" s="86">
        <v>5.0000000000000001E-3</v>
      </c>
      <c r="J388" s="86">
        <v>1.53</v>
      </c>
      <c r="K388" s="86">
        <v>1</v>
      </c>
    </row>
    <row r="389" spans="1:11" x14ac:dyDescent="0.25">
      <c r="A389" s="86" t="s">
        <v>421</v>
      </c>
      <c r="B389" s="86">
        <v>10</v>
      </c>
      <c r="C389" s="86">
        <v>0</v>
      </c>
      <c r="D389" s="86">
        <v>0</v>
      </c>
      <c r="E389" s="86">
        <v>0</v>
      </c>
      <c r="F389" s="86">
        <v>0</v>
      </c>
      <c r="G389" s="86">
        <v>0.51</v>
      </c>
      <c r="H389" s="86">
        <v>0</v>
      </c>
      <c r="I389" s="86">
        <v>8.9999999999999993E-3</v>
      </c>
      <c r="J389" s="86">
        <v>0.84</v>
      </c>
      <c r="K389" s="86">
        <v>1</v>
      </c>
    </row>
    <row r="390" spans="1:11" x14ac:dyDescent="0.25">
      <c r="A390" s="86" t="s">
        <v>182</v>
      </c>
      <c r="B390" s="86">
        <v>10</v>
      </c>
      <c r="C390" s="86">
        <v>0.09</v>
      </c>
      <c r="D390" s="86">
        <v>0</v>
      </c>
      <c r="E390" s="86">
        <v>0</v>
      </c>
      <c r="F390" s="86">
        <v>0</v>
      </c>
      <c r="G390" s="86">
        <v>0.17</v>
      </c>
      <c r="H390" s="86">
        <v>0</v>
      </c>
      <c r="I390" s="86">
        <v>0</v>
      </c>
      <c r="J390" s="86"/>
      <c r="K390" s="86">
        <v>1</v>
      </c>
    </row>
    <row r="391" spans="1:11" x14ac:dyDescent="0.25">
      <c r="A391" s="86" t="s">
        <v>150</v>
      </c>
      <c r="B391" s="86">
        <v>10</v>
      </c>
      <c r="C391" s="86">
        <v>0</v>
      </c>
      <c r="D391" s="86">
        <v>0</v>
      </c>
      <c r="E391" s="86">
        <v>0</v>
      </c>
      <c r="F391" s="86">
        <v>0</v>
      </c>
      <c r="G391" s="86">
        <v>0</v>
      </c>
      <c r="H391" s="86">
        <v>0</v>
      </c>
      <c r="I391" s="86"/>
      <c r="J391" s="86"/>
      <c r="K391" s="86"/>
    </row>
    <row r="392" spans="1:11" x14ac:dyDescent="0.25">
      <c r="A392" s="86" t="s">
        <v>425</v>
      </c>
      <c r="B392" s="86">
        <v>10</v>
      </c>
      <c r="C392" s="86">
        <v>0.12</v>
      </c>
      <c r="D392" s="86">
        <v>0</v>
      </c>
      <c r="E392" s="86">
        <v>0</v>
      </c>
      <c r="F392" s="86">
        <v>0</v>
      </c>
      <c r="G392" s="86">
        <v>0</v>
      </c>
      <c r="H392" s="86">
        <v>0</v>
      </c>
      <c r="I392" s="86"/>
      <c r="J392" s="86"/>
      <c r="K392" s="86"/>
    </row>
    <row r="393" spans="1:11" x14ac:dyDescent="0.25">
      <c r="A393" s="86" t="s">
        <v>426</v>
      </c>
      <c r="B393" s="86">
        <v>10</v>
      </c>
      <c r="C393" s="86">
        <v>0.05</v>
      </c>
      <c r="D393" s="86">
        <v>0</v>
      </c>
      <c r="E393" s="86">
        <v>0</v>
      </c>
      <c r="F393" s="86">
        <v>0</v>
      </c>
      <c r="G393" s="86">
        <v>0</v>
      </c>
      <c r="H393" s="86">
        <v>0</v>
      </c>
      <c r="I393" s="86"/>
      <c r="J393" s="86"/>
      <c r="K393" s="86"/>
    </row>
    <row r="394" spans="1:11" x14ac:dyDescent="0.25">
      <c r="A394" s="86" t="s">
        <v>427</v>
      </c>
      <c r="B394" s="86">
        <v>10</v>
      </c>
      <c r="C394" s="86">
        <v>0.08</v>
      </c>
      <c r="D394" s="86">
        <v>0</v>
      </c>
      <c r="E394" s="86">
        <v>0</v>
      </c>
      <c r="F394" s="86">
        <v>0</v>
      </c>
      <c r="G394" s="86">
        <v>0.17</v>
      </c>
      <c r="H394" s="86">
        <v>0</v>
      </c>
      <c r="I394" s="86">
        <v>0</v>
      </c>
      <c r="J394" s="86"/>
      <c r="K394" s="86">
        <v>1</v>
      </c>
    </row>
    <row r="395" spans="1:11" x14ac:dyDescent="0.25">
      <c r="A395" s="86" t="s">
        <v>180</v>
      </c>
      <c r="B395" s="86">
        <v>10</v>
      </c>
      <c r="C395" s="86">
        <v>0.19</v>
      </c>
      <c r="D395" s="86">
        <v>0</v>
      </c>
      <c r="E395" s="86">
        <v>0</v>
      </c>
      <c r="F395" s="86">
        <v>0</v>
      </c>
      <c r="G395" s="86">
        <v>0.68</v>
      </c>
      <c r="H395" s="86">
        <v>0</v>
      </c>
      <c r="I395" s="86">
        <v>0</v>
      </c>
      <c r="J395" s="86"/>
      <c r="K395" s="86">
        <v>1</v>
      </c>
    </row>
    <row r="396" spans="1:11" x14ac:dyDescent="0.25">
      <c r="A396" s="86" t="s">
        <v>429</v>
      </c>
      <c r="B396" s="86">
        <v>10</v>
      </c>
      <c r="C396" s="86">
        <v>0.17</v>
      </c>
      <c r="D396" s="86">
        <v>0</v>
      </c>
      <c r="E396" s="86">
        <v>0</v>
      </c>
      <c r="F396" s="86">
        <v>0</v>
      </c>
      <c r="G396" s="86">
        <v>1.02</v>
      </c>
      <c r="H396" s="86">
        <v>0</v>
      </c>
      <c r="I396" s="86">
        <v>3.0000000000000001E-3</v>
      </c>
      <c r="J396" s="86">
        <v>0.36</v>
      </c>
      <c r="K396" s="86">
        <v>1.5</v>
      </c>
    </row>
    <row r="397" spans="1:11" x14ac:dyDescent="0.25">
      <c r="A397" s="86" t="s">
        <v>430</v>
      </c>
      <c r="B397" s="86">
        <v>10</v>
      </c>
      <c r="C397" s="86">
        <v>7.0000000000000007E-2</v>
      </c>
      <c r="D397" s="86">
        <v>0</v>
      </c>
      <c r="E397" s="86">
        <v>0</v>
      </c>
      <c r="F397" s="86">
        <v>0</v>
      </c>
      <c r="G397" s="86">
        <v>0</v>
      </c>
      <c r="H397" s="86">
        <v>0</v>
      </c>
      <c r="I397" s="86"/>
      <c r="J397" s="86"/>
      <c r="K397" s="86"/>
    </row>
    <row r="398" spans="1:11" x14ac:dyDescent="0.25">
      <c r="A398" s="86" t="s">
        <v>431</v>
      </c>
      <c r="B398" s="86">
        <v>10</v>
      </c>
      <c r="C398" s="86">
        <v>0</v>
      </c>
      <c r="D398" s="86">
        <v>0</v>
      </c>
      <c r="E398" s="86">
        <v>0</v>
      </c>
      <c r="F398" s="86">
        <v>0</v>
      </c>
      <c r="G398" s="86">
        <v>0</v>
      </c>
      <c r="H398" s="86">
        <v>0</v>
      </c>
      <c r="I398" s="86"/>
      <c r="J398" s="86"/>
      <c r="K398" s="86"/>
    </row>
    <row r="399" spans="1:11" x14ac:dyDescent="0.25">
      <c r="A399" s="86" t="s">
        <v>432</v>
      </c>
      <c r="B399" s="86">
        <v>10</v>
      </c>
      <c r="C399" s="86">
        <v>0.13</v>
      </c>
      <c r="D399" s="86">
        <v>0.06</v>
      </c>
      <c r="E399" s="86">
        <v>0</v>
      </c>
      <c r="F399" s="86">
        <v>0</v>
      </c>
      <c r="G399" s="86">
        <v>0.34</v>
      </c>
      <c r="H399" s="86">
        <v>0</v>
      </c>
      <c r="I399" s="86">
        <v>0</v>
      </c>
      <c r="J399" s="86"/>
      <c r="K399" s="86">
        <v>2</v>
      </c>
    </row>
    <row r="400" spans="1:11" x14ac:dyDescent="0.25">
      <c r="A400" s="86" t="s">
        <v>142</v>
      </c>
      <c r="B400" s="86">
        <v>10</v>
      </c>
      <c r="C400" s="86">
        <v>0</v>
      </c>
      <c r="D400" s="86">
        <v>0</v>
      </c>
      <c r="E400" s="86">
        <v>0</v>
      </c>
      <c r="F400" s="86">
        <v>0</v>
      </c>
      <c r="G400" s="86">
        <v>0</v>
      </c>
      <c r="H400" s="86">
        <v>0</v>
      </c>
      <c r="I400" s="86"/>
      <c r="J400" s="86"/>
      <c r="K400" s="86"/>
    </row>
    <row r="401" spans="1:11" x14ac:dyDescent="0.25">
      <c r="A401" s="86" t="s">
        <v>433</v>
      </c>
      <c r="B401" s="86">
        <v>10</v>
      </c>
      <c r="C401" s="86">
        <v>0.18</v>
      </c>
      <c r="D401" s="86">
        <v>0</v>
      </c>
      <c r="E401" s="86">
        <v>0</v>
      </c>
      <c r="F401" s="86">
        <v>0</v>
      </c>
      <c r="G401" s="86">
        <v>2.0299999999999998</v>
      </c>
      <c r="H401" s="86">
        <v>0</v>
      </c>
      <c r="I401" s="86">
        <v>0</v>
      </c>
      <c r="J401" s="86"/>
      <c r="K401" s="86">
        <v>1.92</v>
      </c>
    </row>
    <row r="402" spans="1:11" x14ac:dyDescent="0.25">
      <c r="A402" s="86" t="s">
        <v>168</v>
      </c>
      <c r="B402" s="86">
        <v>10</v>
      </c>
      <c r="C402" s="86">
        <v>0.64</v>
      </c>
      <c r="D402" s="86">
        <v>0.03</v>
      </c>
      <c r="E402" s="86">
        <v>0</v>
      </c>
      <c r="F402" s="86">
        <v>0</v>
      </c>
      <c r="G402" s="86">
        <v>0</v>
      </c>
      <c r="H402" s="86">
        <v>0</v>
      </c>
      <c r="I402" s="86"/>
      <c r="J402" s="86"/>
      <c r="K402" s="86"/>
    </row>
    <row r="403" spans="1:11" x14ac:dyDescent="0.25">
      <c r="A403" s="86" t="s">
        <v>153</v>
      </c>
      <c r="B403" s="86">
        <v>10</v>
      </c>
      <c r="C403" s="86">
        <v>0.34</v>
      </c>
      <c r="D403" s="86">
        <v>0.05</v>
      </c>
      <c r="E403" s="86">
        <v>0</v>
      </c>
      <c r="F403" s="86">
        <v>0</v>
      </c>
      <c r="G403" s="86">
        <v>2.88</v>
      </c>
      <c r="H403" s="86">
        <v>0</v>
      </c>
      <c r="I403" s="86">
        <v>0</v>
      </c>
      <c r="J403" s="86"/>
      <c r="K403" s="86">
        <v>1.18</v>
      </c>
    </row>
    <row r="404" spans="1:11" x14ac:dyDescent="0.25">
      <c r="A404" s="86" t="s">
        <v>185</v>
      </c>
      <c r="B404" s="86">
        <v>10</v>
      </c>
      <c r="C404" s="86">
        <v>0</v>
      </c>
      <c r="D404" s="86">
        <v>0</v>
      </c>
      <c r="E404" s="86">
        <v>0</v>
      </c>
      <c r="F404" s="86">
        <v>0</v>
      </c>
      <c r="G404" s="86">
        <v>0</v>
      </c>
      <c r="H404" s="86">
        <v>0</v>
      </c>
      <c r="I404" s="86"/>
      <c r="J404" s="86"/>
      <c r="K404" s="86"/>
    </row>
    <row r="405" spans="1:11" x14ac:dyDescent="0.25">
      <c r="A405" s="86" t="s">
        <v>434</v>
      </c>
      <c r="B405" s="86">
        <v>10</v>
      </c>
      <c r="C405" s="86">
        <v>0.23</v>
      </c>
      <c r="D405" s="86">
        <v>0</v>
      </c>
      <c r="E405" s="86">
        <v>0</v>
      </c>
      <c r="F405" s="86">
        <v>0</v>
      </c>
      <c r="G405" s="86">
        <v>0.17</v>
      </c>
      <c r="H405" s="86">
        <v>0</v>
      </c>
      <c r="I405" s="86">
        <v>0</v>
      </c>
      <c r="J405" s="86"/>
      <c r="K405" s="86">
        <v>1</v>
      </c>
    </row>
    <row r="406" spans="1:11" x14ac:dyDescent="0.25">
      <c r="A406" s="86" t="s">
        <v>174</v>
      </c>
      <c r="B406" s="86">
        <v>10</v>
      </c>
      <c r="C406" s="86">
        <v>0.13</v>
      </c>
      <c r="D406" s="86">
        <v>0</v>
      </c>
      <c r="E406" s="86">
        <v>0</v>
      </c>
      <c r="F406" s="86">
        <v>0</v>
      </c>
      <c r="G406" s="86">
        <v>0.17</v>
      </c>
      <c r="H406" s="86">
        <v>0</v>
      </c>
      <c r="I406" s="86">
        <v>0</v>
      </c>
      <c r="J406" s="86"/>
      <c r="K406" s="86">
        <v>2</v>
      </c>
    </row>
    <row r="407" spans="1:11" x14ac:dyDescent="0.25">
      <c r="A407" s="86" t="s">
        <v>175</v>
      </c>
      <c r="B407" s="86">
        <v>10</v>
      </c>
      <c r="C407" s="86">
        <v>0.19</v>
      </c>
      <c r="D407" s="86">
        <v>0.03</v>
      </c>
      <c r="E407" s="86">
        <v>0</v>
      </c>
      <c r="F407" s="86">
        <v>0</v>
      </c>
      <c r="G407" s="86">
        <v>0.17</v>
      </c>
      <c r="H407" s="86">
        <v>0</v>
      </c>
      <c r="I407" s="86">
        <v>0</v>
      </c>
      <c r="J407" s="86"/>
      <c r="K407" s="86">
        <v>1</v>
      </c>
    </row>
    <row r="408" spans="1:11" x14ac:dyDescent="0.25">
      <c r="A408" s="86" t="s">
        <v>435</v>
      </c>
      <c r="B408" s="86">
        <v>10</v>
      </c>
      <c r="C408" s="86">
        <v>0</v>
      </c>
      <c r="D408" s="86">
        <v>0</v>
      </c>
      <c r="E408" s="86">
        <v>0</v>
      </c>
      <c r="F408" s="86">
        <v>0</v>
      </c>
      <c r="G408" s="86">
        <v>0</v>
      </c>
      <c r="H408" s="86">
        <v>0</v>
      </c>
      <c r="I408" s="86"/>
      <c r="J408" s="86"/>
      <c r="K408" s="86"/>
    </row>
    <row r="409" spans="1:11" x14ac:dyDescent="0.25">
      <c r="A409" s="86" t="s">
        <v>437</v>
      </c>
      <c r="B409" s="86">
        <v>10</v>
      </c>
      <c r="C409" s="86">
        <v>0.05</v>
      </c>
      <c r="D409" s="86">
        <v>0</v>
      </c>
      <c r="E409" s="86">
        <v>0</v>
      </c>
      <c r="F409" s="86">
        <v>0</v>
      </c>
      <c r="G409" s="86">
        <v>0</v>
      </c>
      <c r="H409" s="86">
        <v>0</v>
      </c>
      <c r="I409" s="86"/>
      <c r="J409" s="86"/>
      <c r="K409" s="86"/>
    </row>
    <row r="410" spans="1:11" x14ac:dyDescent="0.25">
      <c r="A410" s="86" t="s">
        <v>438</v>
      </c>
      <c r="B410" s="86">
        <v>10</v>
      </c>
      <c r="C410" s="86">
        <v>0</v>
      </c>
      <c r="D410" s="86">
        <v>0</v>
      </c>
      <c r="E410" s="86">
        <v>0</v>
      </c>
      <c r="F410" s="86">
        <v>0</v>
      </c>
      <c r="G410" s="86">
        <v>0.17</v>
      </c>
      <c r="H410" s="86">
        <v>0</v>
      </c>
      <c r="I410" s="86">
        <v>0</v>
      </c>
      <c r="J410" s="86"/>
      <c r="K410" s="86">
        <v>1</v>
      </c>
    </row>
    <row r="411" spans="1:11" x14ac:dyDescent="0.25">
      <c r="A411" s="86" t="s">
        <v>163</v>
      </c>
      <c r="B411" s="86">
        <v>10</v>
      </c>
      <c r="C411" s="86">
        <v>0</v>
      </c>
      <c r="D411" s="86">
        <v>0</v>
      </c>
      <c r="E411" s="86">
        <v>0</v>
      </c>
      <c r="F411" s="86">
        <v>0</v>
      </c>
      <c r="G411" s="86">
        <v>0</v>
      </c>
      <c r="H411" s="86">
        <v>0</v>
      </c>
      <c r="I411" s="86"/>
      <c r="J411" s="86"/>
      <c r="K411" s="86"/>
    </row>
    <row r="412" spans="1:11" x14ac:dyDescent="0.25">
      <c r="A412" s="86" t="s">
        <v>439</v>
      </c>
      <c r="B412" s="86">
        <v>10</v>
      </c>
      <c r="C412" s="86">
        <v>0.09</v>
      </c>
      <c r="D412" s="86">
        <v>0</v>
      </c>
      <c r="E412" s="86">
        <v>0</v>
      </c>
      <c r="F412" s="86">
        <v>0</v>
      </c>
      <c r="G412" s="86">
        <v>0</v>
      </c>
      <c r="H412" s="86">
        <v>0</v>
      </c>
      <c r="I412" s="86"/>
      <c r="J412" s="86"/>
      <c r="K412" s="86"/>
    </row>
    <row r="413" spans="1:11" x14ac:dyDescent="0.25">
      <c r="A413" s="86" t="s">
        <v>120</v>
      </c>
      <c r="B413" s="86">
        <v>10</v>
      </c>
      <c r="C413" s="86">
        <v>0</v>
      </c>
      <c r="D413" s="86">
        <v>0</v>
      </c>
      <c r="E413" s="86">
        <v>0</v>
      </c>
      <c r="F413" s="86">
        <v>0</v>
      </c>
      <c r="G413" s="86">
        <v>0</v>
      </c>
      <c r="H413" s="86">
        <v>0</v>
      </c>
      <c r="I413" s="86"/>
      <c r="J413" s="86"/>
      <c r="K413" s="86"/>
    </row>
    <row r="414" spans="1:11" x14ac:dyDescent="0.25">
      <c r="A414" s="86" t="s">
        <v>440</v>
      </c>
      <c r="B414" s="86">
        <v>10</v>
      </c>
      <c r="C414" s="86">
        <v>0</v>
      </c>
      <c r="D414" s="86">
        <v>0</v>
      </c>
      <c r="E414" s="86">
        <v>0</v>
      </c>
      <c r="F414" s="86">
        <v>0</v>
      </c>
      <c r="G414" s="86">
        <v>0</v>
      </c>
      <c r="H414" s="86">
        <v>0</v>
      </c>
      <c r="I414" s="86"/>
      <c r="J414" s="86"/>
      <c r="K414" s="86"/>
    </row>
    <row r="415" spans="1:11" x14ac:dyDescent="0.25">
      <c r="A415" s="86" t="s">
        <v>441</v>
      </c>
      <c r="B415" s="86">
        <v>10</v>
      </c>
      <c r="C415" s="86">
        <v>0.52</v>
      </c>
      <c r="D415" s="86">
        <v>0.08</v>
      </c>
      <c r="E415" s="86">
        <v>0</v>
      </c>
      <c r="F415" s="86">
        <v>0</v>
      </c>
      <c r="G415" s="86">
        <v>0</v>
      </c>
      <c r="H415" s="86">
        <v>0</v>
      </c>
      <c r="I415" s="86"/>
      <c r="J415" s="86"/>
      <c r="K415" s="86"/>
    </row>
    <row r="416" spans="1:11" x14ac:dyDescent="0.25">
      <c r="A416" s="86" t="s">
        <v>442</v>
      </c>
      <c r="B416" s="86">
        <v>10</v>
      </c>
      <c r="C416" s="86">
        <v>0.33</v>
      </c>
      <c r="D416" s="86">
        <v>0</v>
      </c>
      <c r="E416" s="86">
        <v>0</v>
      </c>
      <c r="F416" s="86">
        <v>0</v>
      </c>
      <c r="G416" s="86">
        <v>0</v>
      </c>
      <c r="H416" s="86">
        <v>0</v>
      </c>
      <c r="I416" s="86"/>
      <c r="J416" s="86"/>
      <c r="K416" s="86"/>
    </row>
    <row r="417" spans="1:11" x14ac:dyDescent="0.25">
      <c r="A417" s="86" t="s">
        <v>443</v>
      </c>
      <c r="B417" s="86">
        <v>10</v>
      </c>
      <c r="C417" s="86">
        <v>0.22</v>
      </c>
      <c r="D417" s="86">
        <v>0</v>
      </c>
      <c r="E417" s="86">
        <v>0</v>
      </c>
      <c r="F417" s="86">
        <v>0</v>
      </c>
      <c r="G417" s="86">
        <v>0.51</v>
      </c>
      <c r="H417" s="86">
        <v>0</v>
      </c>
      <c r="I417" s="86">
        <v>0</v>
      </c>
      <c r="J417" s="86"/>
      <c r="K417" s="86">
        <v>1</v>
      </c>
    </row>
    <row r="418" spans="1:11" x14ac:dyDescent="0.25">
      <c r="A418" s="86" t="s">
        <v>444</v>
      </c>
      <c r="B418" s="86">
        <v>10</v>
      </c>
      <c r="C418" s="86">
        <v>0</v>
      </c>
      <c r="D418" s="86">
        <v>0</v>
      </c>
      <c r="E418" s="86">
        <v>0</v>
      </c>
      <c r="F418" s="86">
        <v>0</v>
      </c>
      <c r="G418" s="86">
        <v>0</v>
      </c>
      <c r="H418" s="86">
        <v>0</v>
      </c>
      <c r="I418" s="86"/>
      <c r="J418" s="86"/>
      <c r="K418" s="86"/>
    </row>
    <row r="419" spans="1:11" x14ac:dyDescent="0.25">
      <c r="A419" s="86" t="s">
        <v>447</v>
      </c>
      <c r="B419" s="86">
        <v>10</v>
      </c>
      <c r="C419" s="86">
        <v>0.91</v>
      </c>
      <c r="D419" s="86">
        <v>0.12</v>
      </c>
      <c r="E419" s="86">
        <v>0</v>
      </c>
      <c r="F419" s="86">
        <v>0</v>
      </c>
      <c r="G419" s="86">
        <v>0</v>
      </c>
      <c r="H419" s="86">
        <v>0</v>
      </c>
      <c r="I419" s="86"/>
      <c r="J419" s="86"/>
      <c r="K419" s="86"/>
    </row>
    <row r="420" spans="1:11" x14ac:dyDescent="0.25">
      <c r="A420" s="86" t="s">
        <v>448</v>
      </c>
      <c r="B420" s="86">
        <v>10</v>
      </c>
      <c r="C420" s="86">
        <v>0</v>
      </c>
      <c r="D420" s="86">
        <v>0</v>
      </c>
      <c r="E420" s="86">
        <v>0</v>
      </c>
      <c r="F420" s="86">
        <v>0</v>
      </c>
      <c r="G420" s="86">
        <v>0.17</v>
      </c>
      <c r="H420" s="86">
        <v>0</v>
      </c>
      <c r="I420" s="86">
        <v>0</v>
      </c>
      <c r="J420" s="86"/>
      <c r="K420" s="86">
        <v>3</v>
      </c>
    </row>
    <row r="421" spans="1:11" x14ac:dyDescent="0.25">
      <c r="A421" s="86" t="s">
        <v>450</v>
      </c>
      <c r="B421" s="86">
        <v>10</v>
      </c>
      <c r="C421" s="86">
        <v>0</v>
      </c>
      <c r="D421" s="86">
        <v>0</v>
      </c>
      <c r="E421" s="86">
        <v>0</v>
      </c>
      <c r="F421" s="86">
        <v>0</v>
      </c>
      <c r="G421" s="86">
        <v>0.85</v>
      </c>
      <c r="H421" s="86">
        <v>0</v>
      </c>
      <c r="I421" s="86">
        <v>0</v>
      </c>
      <c r="J421" s="86"/>
      <c r="K421" s="86">
        <v>1.4</v>
      </c>
    </row>
    <row r="422" spans="1:11" x14ac:dyDescent="0.25">
      <c r="A422" s="86" t="s">
        <v>451</v>
      </c>
      <c r="B422" s="86">
        <v>10</v>
      </c>
      <c r="C422" s="86">
        <v>0</v>
      </c>
      <c r="D422" s="86">
        <v>0</v>
      </c>
      <c r="E422" s="86">
        <v>0</v>
      </c>
      <c r="F422" s="86">
        <v>0</v>
      </c>
      <c r="G422" s="86">
        <v>0</v>
      </c>
      <c r="H422" s="86">
        <v>0</v>
      </c>
      <c r="I422" s="86"/>
      <c r="J422" s="86"/>
      <c r="K422" s="86"/>
    </row>
    <row r="423" spans="1:11" x14ac:dyDescent="0.25">
      <c r="A423" s="86" t="s">
        <v>452</v>
      </c>
      <c r="B423" s="86">
        <v>10</v>
      </c>
      <c r="C423" s="86">
        <v>0.12</v>
      </c>
      <c r="D423" s="86">
        <v>0.02</v>
      </c>
      <c r="E423" s="86">
        <v>0</v>
      </c>
      <c r="F423" s="86">
        <v>0</v>
      </c>
      <c r="G423" s="86">
        <v>0.17</v>
      </c>
      <c r="H423" s="86">
        <v>0</v>
      </c>
      <c r="I423" s="86">
        <v>0</v>
      </c>
      <c r="J423" s="86"/>
      <c r="K423" s="86">
        <v>1</v>
      </c>
    </row>
    <row r="424" spans="1:11" x14ac:dyDescent="0.25">
      <c r="A424" s="86" t="s">
        <v>172</v>
      </c>
      <c r="B424" s="86">
        <v>10</v>
      </c>
      <c r="C424" s="86">
        <v>0</v>
      </c>
      <c r="D424" s="86">
        <v>0</v>
      </c>
      <c r="E424" s="86">
        <v>0</v>
      </c>
      <c r="F424" s="86">
        <v>0</v>
      </c>
      <c r="G424" s="86">
        <v>0</v>
      </c>
      <c r="H424" s="86">
        <v>0</v>
      </c>
      <c r="I424" s="86"/>
      <c r="J424" s="86"/>
      <c r="K424" s="86"/>
    </row>
    <row r="425" spans="1:11" x14ac:dyDescent="0.25">
      <c r="A425" s="86" t="s">
        <v>453</v>
      </c>
      <c r="B425" s="86">
        <v>10</v>
      </c>
      <c r="C425" s="86">
        <v>0</v>
      </c>
      <c r="D425" s="86">
        <v>0</v>
      </c>
      <c r="E425" s="86">
        <v>0</v>
      </c>
      <c r="F425" s="86">
        <v>0</v>
      </c>
      <c r="G425" s="86">
        <v>0</v>
      </c>
      <c r="H425" s="86">
        <v>0</v>
      </c>
      <c r="I425" s="86"/>
      <c r="J425" s="86"/>
      <c r="K425" s="86"/>
    </row>
    <row r="426" spans="1:11" x14ac:dyDescent="0.25">
      <c r="A426" s="86" t="s">
        <v>184</v>
      </c>
      <c r="B426" s="86">
        <v>10</v>
      </c>
      <c r="C426" s="86">
        <v>0.1</v>
      </c>
      <c r="D426" s="86">
        <v>0</v>
      </c>
      <c r="E426" s="86">
        <v>0</v>
      </c>
      <c r="F426" s="86">
        <v>0</v>
      </c>
      <c r="G426" s="86">
        <v>0</v>
      </c>
      <c r="H426" s="86">
        <v>0</v>
      </c>
      <c r="I426" s="86"/>
      <c r="J426" s="86"/>
      <c r="K426" s="86"/>
    </row>
    <row r="427" spans="1:11" x14ac:dyDescent="0.25">
      <c r="A427" s="86" t="s">
        <v>455</v>
      </c>
      <c r="B427" s="86">
        <v>10</v>
      </c>
      <c r="C427" s="86">
        <v>0</v>
      </c>
      <c r="D427" s="86">
        <v>0</v>
      </c>
      <c r="E427" s="86">
        <v>0</v>
      </c>
      <c r="F427" s="86">
        <v>0</v>
      </c>
      <c r="G427" s="86">
        <v>0</v>
      </c>
      <c r="H427" s="86">
        <v>0</v>
      </c>
      <c r="I427" s="86"/>
      <c r="J427" s="86"/>
      <c r="K427" s="86"/>
    </row>
    <row r="428" spans="1:11" x14ac:dyDescent="0.25">
      <c r="A428" s="86" t="s">
        <v>456</v>
      </c>
      <c r="B428" s="86">
        <v>10</v>
      </c>
      <c r="C428" s="86">
        <v>0</v>
      </c>
      <c r="D428" s="86">
        <v>0</v>
      </c>
      <c r="E428" s="86">
        <v>0</v>
      </c>
      <c r="F428" s="86">
        <v>0</v>
      </c>
      <c r="G428" s="86">
        <v>0</v>
      </c>
      <c r="H428" s="86">
        <v>0</v>
      </c>
      <c r="I428" s="86"/>
      <c r="J428" s="86"/>
      <c r="K428" s="86"/>
    </row>
    <row r="429" spans="1:11" x14ac:dyDescent="0.25">
      <c r="A429" s="86" t="s">
        <v>457</v>
      </c>
      <c r="B429" s="86">
        <v>10</v>
      </c>
      <c r="C429" s="86">
        <v>0</v>
      </c>
      <c r="D429" s="86">
        <v>0</v>
      </c>
      <c r="E429" s="86">
        <v>0</v>
      </c>
      <c r="F429" s="86">
        <v>0</v>
      </c>
      <c r="G429" s="86">
        <v>0</v>
      </c>
      <c r="H429" s="86">
        <v>0</v>
      </c>
      <c r="I429" s="86"/>
      <c r="J429" s="86"/>
      <c r="K429" s="86"/>
    </row>
    <row r="430" spans="1:11" x14ac:dyDescent="0.25">
      <c r="A430" s="86" t="s">
        <v>458</v>
      </c>
      <c r="B430" s="86">
        <v>10</v>
      </c>
      <c r="C430" s="86">
        <v>0</v>
      </c>
      <c r="D430" s="86">
        <v>0</v>
      </c>
      <c r="E430" s="86">
        <v>0</v>
      </c>
      <c r="F430" s="86">
        <v>0</v>
      </c>
      <c r="G430" s="86">
        <v>0</v>
      </c>
      <c r="H430" s="86">
        <v>0</v>
      </c>
      <c r="I430" s="86"/>
      <c r="J430" s="86"/>
      <c r="K430" s="86"/>
    </row>
    <row r="431" spans="1:11" x14ac:dyDescent="0.25">
      <c r="A431" s="86" t="s">
        <v>459</v>
      </c>
      <c r="B431" s="86">
        <v>10</v>
      </c>
      <c r="C431" s="86">
        <v>0.32</v>
      </c>
      <c r="D431" s="86">
        <v>0</v>
      </c>
      <c r="E431" s="86">
        <v>0</v>
      </c>
      <c r="F431" s="86">
        <v>0</v>
      </c>
      <c r="G431" s="86">
        <v>0</v>
      </c>
      <c r="H431" s="86">
        <v>0</v>
      </c>
      <c r="I431" s="86"/>
      <c r="J431" s="86"/>
      <c r="K431" s="86"/>
    </row>
    <row r="432" spans="1:11" x14ac:dyDescent="0.25">
      <c r="A432" s="86" t="s">
        <v>183</v>
      </c>
      <c r="B432" s="86">
        <v>10</v>
      </c>
      <c r="C432" s="86">
        <v>0</v>
      </c>
      <c r="D432" s="86">
        <v>0</v>
      </c>
      <c r="E432" s="86">
        <v>0</v>
      </c>
      <c r="F432" s="86">
        <v>0</v>
      </c>
      <c r="G432" s="86">
        <v>0.68</v>
      </c>
      <c r="H432" s="86">
        <v>0</v>
      </c>
      <c r="I432" s="86">
        <v>0</v>
      </c>
      <c r="J432" s="86"/>
      <c r="K432" s="86">
        <v>1</v>
      </c>
    </row>
    <row r="433" spans="1:11" x14ac:dyDescent="0.25">
      <c r="A433" s="86" t="s">
        <v>460</v>
      </c>
      <c r="B433" s="86">
        <v>10</v>
      </c>
      <c r="C433" s="86">
        <v>0</v>
      </c>
      <c r="D433" s="86">
        <v>0</v>
      </c>
      <c r="E433" s="86">
        <v>0</v>
      </c>
      <c r="F433" s="86">
        <v>0</v>
      </c>
      <c r="G433" s="86">
        <v>0</v>
      </c>
      <c r="H433" s="86">
        <v>0</v>
      </c>
      <c r="I433" s="86"/>
      <c r="J433" s="86"/>
      <c r="K433" s="86"/>
    </row>
    <row r="434" spans="1:11" x14ac:dyDescent="0.25">
      <c r="A434" s="86" t="s">
        <v>461</v>
      </c>
      <c r="B434" s="86">
        <v>10</v>
      </c>
      <c r="C434" s="86">
        <v>0.16</v>
      </c>
      <c r="D434" s="86">
        <v>0.05</v>
      </c>
      <c r="E434" s="86">
        <v>0</v>
      </c>
      <c r="F434" s="86">
        <v>0</v>
      </c>
      <c r="G434" s="86">
        <v>0.85</v>
      </c>
      <c r="H434" s="86">
        <v>0</v>
      </c>
      <c r="I434" s="86">
        <v>0</v>
      </c>
      <c r="J434" s="86"/>
      <c r="K434" s="86">
        <v>1.4</v>
      </c>
    </row>
    <row r="435" spans="1:11" x14ac:dyDescent="0.25">
      <c r="A435" s="86" t="s">
        <v>169</v>
      </c>
      <c r="B435" s="86">
        <v>10</v>
      </c>
      <c r="C435" s="86">
        <v>0</v>
      </c>
      <c r="D435" s="86">
        <v>0</v>
      </c>
      <c r="E435" s="86">
        <v>0</v>
      </c>
      <c r="F435" s="86">
        <v>0</v>
      </c>
      <c r="G435" s="86">
        <v>0</v>
      </c>
      <c r="H435" s="86">
        <v>0</v>
      </c>
      <c r="I435" s="86"/>
      <c r="J435" s="86"/>
      <c r="K435" s="86"/>
    </row>
    <row r="436" spans="1:11" x14ac:dyDescent="0.25">
      <c r="A436" s="86" t="s">
        <v>462</v>
      </c>
      <c r="B436" s="86">
        <v>10</v>
      </c>
      <c r="C436" s="86">
        <v>0.05</v>
      </c>
      <c r="D436" s="86">
        <v>0</v>
      </c>
      <c r="E436" s="86">
        <v>0</v>
      </c>
      <c r="F436" s="86">
        <v>0</v>
      </c>
      <c r="G436" s="86">
        <v>0</v>
      </c>
      <c r="H436" s="86">
        <v>0</v>
      </c>
      <c r="I436" s="86"/>
      <c r="J436" s="86"/>
      <c r="K436" s="86"/>
    </row>
    <row r="437" spans="1:11" x14ac:dyDescent="0.25">
      <c r="A437" s="86" t="s">
        <v>463</v>
      </c>
      <c r="B437" s="86">
        <v>10</v>
      </c>
      <c r="C437" s="86">
        <v>0</v>
      </c>
      <c r="D437" s="86">
        <v>0</v>
      </c>
      <c r="E437" s="86">
        <v>0</v>
      </c>
      <c r="F437" s="86">
        <v>0</v>
      </c>
      <c r="G437" s="86">
        <v>0.51</v>
      </c>
      <c r="H437" s="86">
        <v>0</v>
      </c>
      <c r="I437" s="86">
        <v>0</v>
      </c>
      <c r="J437" s="86"/>
      <c r="K437" s="86">
        <v>1</v>
      </c>
    </row>
    <row r="438" spans="1:11" x14ac:dyDescent="0.25">
      <c r="A438" s="86" t="s">
        <v>464</v>
      </c>
      <c r="B438" s="86">
        <v>10</v>
      </c>
      <c r="C438" s="86">
        <v>0.08</v>
      </c>
      <c r="D438" s="86">
        <v>0</v>
      </c>
      <c r="E438" s="86">
        <v>0</v>
      </c>
      <c r="F438" s="86">
        <v>0</v>
      </c>
      <c r="G438" s="86">
        <v>0.34</v>
      </c>
      <c r="H438" s="86">
        <v>0</v>
      </c>
      <c r="I438" s="86">
        <v>0</v>
      </c>
      <c r="J438" s="86"/>
      <c r="K438" s="86">
        <v>1</v>
      </c>
    </row>
    <row r="439" spans="1:11" x14ac:dyDescent="0.25">
      <c r="A439" s="86" t="s">
        <v>465</v>
      </c>
      <c r="B439" s="86">
        <v>10</v>
      </c>
      <c r="C439" s="86">
        <v>0</v>
      </c>
      <c r="D439" s="86">
        <v>0</v>
      </c>
      <c r="E439" s="86">
        <v>0</v>
      </c>
      <c r="F439" s="86">
        <v>0</v>
      </c>
      <c r="G439" s="86">
        <v>0</v>
      </c>
      <c r="H439" s="86">
        <v>0</v>
      </c>
      <c r="I439" s="86"/>
      <c r="J439" s="86"/>
      <c r="K439" s="86"/>
    </row>
    <row r="440" spans="1:11" x14ac:dyDescent="0.25">
      <c r="A440" s="86" t="s">
        <v>165</v>
      </c>
      <c r="B440" s="86">
        <v>10</v>
      </c>
      <c r="C440" s="86">
        <v>0</v>
      </c>
      <c r="D440" s="86">
        <v>0</v>
      </c>
      <c r="E440" s="86">
        <v>0</v>
      </c>
      <c r="F440" s="86">
        <v>0</v>
      </c>
      <c r="G440" s="86">
        <v>0</v>
      </c>
      <c r="H440" s="86">
        <v>0</v>
      </c>
      <c r="I440" s="86"/>
      <c r="J440" s="86"/>
      <c r="K440" s="86"/>
    </row>
    <row r="441" spans="1:11" x14ac:dyDescent="0.25">
      <c r="A441" s="86" t="s">
        <v>75</v>
      </c>
      <c r="B441" s="86">
        <v>10</v>
      </c>
      <c r="C441" s="86">
        <v>0.06</v>
      </c>
      <c r="D441" s="86">
        <v>4.4000000000000004</v>
      </c>
      <c r="E441" s="86">
        <v>0</v>
      </c>
      <c r="F441" s="86">
        <v>0</v>
      </c>
      <c r="G441" s="86">
        <v>0</v>
      </c>
      <c r="H441" s="86">
        <v>0</v>
      </c>
      <c r="I441" s="86"/>
      <c r="J441" s="86"/>
      <c r="K441" s="86"/>
    </row>
    <row r="442" spans="1:11" x14ac:dyDescent="0.25">
      <c r="A442" s="86" t="s">
        <v>467</v>
      </c>
      <c r="B442" s="86">
        <v>10</v>
      </c>
      <c r="C442" s="86">
        <v>0</v>
      </c>
      <c r="D442" s="86">
        <v>0</v>
      </c>
      <c r="E442" s="86">
        <v>0</v>
      </c>
      <c r="F442" s="86">
        <v>0</v>
      </c>
      <c r="G442" s="86">
        <v>0.17</v>
      </c>
      <c r="H442" s="86">
        <v>0</v>
      </c>
      <c r="I442" s="86">
        <v>0</v>
      </c>
      <c r="J442" s="86"/>
      <c r="K442" s="86">
        <v>2</v>
      </c>
    </row>
    <row r="443" spans="1:11" x14ac:dyDescent="0.25">
      <c r="A443" s="86" t="s">
        <v>468</v>
      </c>
      <c r="B443" s="86">
        <v>10</v>
      </c>
      <c r="C443" s="86">
        <v>0.06</v>
      </c>
      <c r="D443" s="86">
        <v>0</v>
      </c>
      <c r="E443" s="86">
        <v>0</v>
      </c>
      <c r="F443" s="86">
        <v>0</v>
      </c>
      <c r="G443" s="86">
        <v>0.34</v>
      </c>
      <c r="H443" s="86">
        <v>0</v>
      </c>
      <c r="I443" s="86">
        <v>0</v>
      </c>
      <c r="J443" s="86"/>
      <c r="K443" s="86">
        <v>2</v>
      </c>
    </row>
    <row r="444" spans="1:11" x14ac:dyDescent="0.25">
      <c r="A444" s="86" t="s">
        <v>179</v>
      </c>
      <c r="B444" s="86">
        <v>10</v>
      </c>
      <c r="C444" s="86">
        <v>0</v>
      </c>
      <c r="D444" s="86">
        <v>0</v>
      </c>
      <c r="E444" s="86">
        <v>0</v>
      </c>
      <c r="F444" s="86">
        <v>0</v>
      </c>
      <c r="G444" s="86">
        <v>0.34</v>
      </c>
      <c r="H444" s="86">
        <v>0</v>
      </c>
      <c r="I444" s="86">
        <v>0</v>
      </c>
      <c r="J444" s="86"/>
      <c r="K444" s="86">
        <v>1</v>
      </c>
    </row>
    <row r="445" spans="1:11" x14ac:dyDescent="0.25">
      <c r="A445" s="86" t="s">
        <v>469</v>
      </c>
      <c r="B445" s="86">
        <v>0</v>
      </c>
      <c r="C445" s="86">
        <v>0</v>
      </c>
      <c r="D445" s="86">
        <v>0</v>
      </c>
      <c r="E445" s="86">
        <v>0</v>
      </c>
      <c r="F445" s="86">
        <v>0</v>
      </c>
      <c r="G445" s="86">
        <v>0</v>
      </c>
      <c r="H445" s="86">
        <v>0</v>
      </c>
      <c r="I445" s="86"/>
      <c r="J445" s="86"/>
      <c r="K445" s="86"/>
    </row>
    <row r="446" spans="1:11" x14ac:dyDescent="0.25">
      <c r="A446" s="86" t="s">
        <v>470</v>
      </c>
      <c r="B446" s="86">
        <v>0</v>
      </c>
      <c r="C446" s="86">
        <v>0</v>
      </c>
      <c r="D446" s="86">
        <v>0</v>
      </c>
      <c r="E446" s="86">
        <v>0</v>
      </c>
      <c r="F446" s="86">
        <v>0</v>
      </c>
      <c r="G446" s="86">
        <v>0</v>
      </c>
      <c r="H446" s="86">
        <v>0</v>
      </c>
      <c r="I446" s="86"/>
      <c r="J446" s="86"/>
      <c r="K446" s="86"/>
    </row>
    <row r="447" spans="1:11" x14ac:dyDescent="0.25">
      <c r="A447" s="86" t="s">
        <v>471</v>
      </c>
      <c r="B447" s="86">
        <v>10</v>
      </c>
      <c r="C447" s="86">
        <v>0.2</v>
      </c>
      <c r="D447" s="86">
        <v>0</v>
      </c>
      <c r="E447" s="86">
        <v>0</v>
      </c>
      <c r="F447" s="86">
        <v>0</v>
      </c>
      <c r="G447" s="86">
        <v>0</v>
      </c>
      <c r="H447" s="86">
        <v>0</v>
      </c>
      <c r="I447" s="86"/>
      <c r="J447" s="86"/>
      <c r="K447" s="86"/>
    </row>
    <row r="448" spans="1:11" x14ac:dyDescent="0.25">
      <c r="A448" s="86" t="s">
        <v>472</v>
      </c>
      <c r="B448" s="86">
        <v>10</v>
      </c>
      <c r="C448" s="86">
        <v>0</v>
      </c>
      <c r="D448" s="86">
        <v>0</v>
      </c>
      <c r="E448" s="86">
        <v>0</v>
      </c>
      <c r="F448" s="86">
        <v>0</v>
      </c>
      <c r="G448" s="86">
        <v>0.68</v>
      </c>
      <c r="H448" s="86">
        <v>0</v>
      </c>
      <c r="I448" s="86">
        <v>0</v>
      </c>
      <c r="J448" s="86"/>
      <c r="K448" s="86">
        <v>1</v>
      </c>
    </row>
    <row r="449" spans="1:11" x14ac:dyDescent="0.25">
      <c r="A449" s="86" t="s">
        <v>473</v>
      </c>
      <c r="B449" s="86">
        <v>10</v>
      </c>
      <c r="C449" s="86">
        <v>0</v>
      </c>
      <c r="D449" s="86">
        <v>0</v>
      </c>
      <c r="E449" s="86">
        <v>0</v>
      </c>
      <c r="F449" s="86">
        <v>0</v>
      </c>
      <c r="G449" s="86">
        <v>0</v>
      </c>
      <c r="H449" s="86">
        <v>0</v>
      </c>
      <c r="I449" s="86"/>
      <c r="J449" s="86"/>
      <c r="K449" s="86"/>
    </row>
    <row r="450" spans="1:11" x14ac:dyDescent="0.25">
      <c r="A450" s="86" t="s">
        <v>474</v>
      </c>
      <c r="B450" s="86">
        <v>10</v>
      </c>
      <c r="C450" s="86">
        <v>0</v>
      </c>
      <c r="D450" s="86">
        <v>0</v>
      </c>
      <c r="E450" s="86">
        <v>0</v>
      </c>
      <c r="F450" s="86">
        <v>0</v>
      </c>
      <c r="G450" s="86">
        <v>0</v>
      </c>
      <c r="H450" s="86">
        <v>0</v>
      </c>
      <c r="I450" s="86"/>
      <c r="J450" s="86"/>
      <c r="K450" s="86"/>
    </row>
    <row r="451" spans="1:11" x14ac:dyDescent="0.25">
      <c r="A451" s="86" t="s">
        <v>476</v>
      </c>
      <c r="B451" s="86">
        <v>10</v>
      </c>
      <c r="C451" s="86">
        <v>0</v>
      </c>
      <c r="D451" s="86">
        <v>0</v>
      </c>
      <c r="E451" s="86">
        <v>0</v>
      </c>
      <c r="F451" s="86">
        <v>0</v>
      </c>
      <c r="G451" s="86">
        <v>0.17</v>
      </c>
      <c r="H451" s="86">
        <v>0</v>
      </c>
      <c r="I451" s="86">
        <v>0</v>
      </c>
      <c r="J451" s="86"/>
      <c r="K451" s="86">
        <v>1</v>
      </c>
    </row>
    <row r="452" spans="1:11" x14ac:dyDescent="0.25">
      <c r="A452" s="86" t="s">
        <v>477</v>
      </c>
      <c r="B452" s="86">
        <v>10</v>
      </c>
      <c r="C452" s="86">
        <v>0.31</v>
      </c>
      <c r="D452" s="86">
        <v>0.04</v>
      </c>
      <c r="E452" s="86">
        <v>0</v>
      </c>
      <c r="F452" s="86">
        <v>0</v>
      </c>
      <c r="G452" s="86">
        <v>0.34</v>
      </c>
      <c r="H452" s="86">
        <v>0</v>
      </c>
      <c r="I452" s="86">
        <v>0</v>
      </c>
      <c r="J452" s="86"/>
      <c r="K452" s="86">
        <v>1</v>
      </c>
    </row>
    <row r="453" spans="1:11" x14ac:dyDescent="0.25">
      <c r="A453" s="86" t="s">
        <v>478</v>
      </c>
      <c r="B453" s="86">
        <v>10</v>
      </c>
      <c r="C453" s="86">
        <v>0.04</v>
      </c>
      <c r="D453" s="86">
        <v>0</v>
      </c>
      <c r="E453" s="86">
        <v>0</v>
      </c>
      <c r="F453" s="86">
        <v>0</v>
      </c>
      <c r="G453" s="86">
        <v>0</v>
      </c>
      <c r="H453" s="86">
        <v>0</v>
      </c>
      <c r="I453" s="86"/>
      <c r="J453" s="86"/>
      <c r="K453" s="86"/>
    </row>
    <row r="454" spans="1:11" x14ac:dyDescent="0.25">
      <c r="A454" s="86" t="s">
        <v>479</v>
      </c>
      <c r="B454" s="86">
        <v>10</v>
      </c>
      <c r="C454" s="86">
        <v>0.48</v>
      </c>
      <c r="D454" s="86">
        <v>0</v>
      </c>
      <c r="E454" s="86">
        <v>0</v>
      </c>
      <c r="F454" s="86">
        <v>0</v>
      </c>
      <c r="G454" s="86">
        <v>0.34</v>
      </c>
      <c r="H454" s="86">
        <v>0</v>
      </c>
      <c r="I454" s="86">
        <v>0</v>
      </c>
      <c r="J454" s="86"/>
      <c r="K454" s="86">
        <v>2</v>
      </c>
    </row>
    <row r="455" spans="1:11" x14ac:dyDescent="0.25">
      <c r="A455" s="86" t="s">
        <v>480</v>
      </c>
      <c r="B455" s="86">
        <v>10</v>
      </c>
      <c r="C455" s="86">
        <v>0</v>
      </c>
      <c r="D455" s="86">
        <v>0</v>
      </c>
      <c r="E455" s="86">
        <v>0</v>
      </c>
      <c r="F455" s="86">
        <v>0</v>
      </c>
      <c r="G455" s="86">
        <v>0</v>
      </c>
      <c r="H455" s="86">
        <v>0</v>
      </c>
      <c r="I455" s="86"/>
      <c r="J455" s="86"/>
      <c r="K455" s="86"/>
    </row>
    <row r="456" spans="1:11" x14ac:dyDescent="0.25">
      <c r="A456" s="86" t="s">
        <v>481</v>
      </c>
      <c r="B456" s="86">
        <v>10</v>
      </c>
      <c r="C456" s="86">
        <v>0</v>
      </c>
      <c r="D456" s="86">
        <v>0</v>
      </c>
      <c r="E456" s="86">
        <v>0</v>
      </c>
      <c r="F456" s="86">
        <v>0</v>
      </c>
      <c r="G456" s="86">
        <v>0.17</v>
      </c>
      <c r="H456" s="86">
        <v>0</v>
      </c>
      <c r="I456" s="86">
        <v>0</v>
      </c>
      <c r="J456" s="86"/>
      <c r="K456" s="86">
        <v>1</v>
      </c>
    </row>
    <row r="457" spans="1:11" x14ac:dyDescent="0.25">
      <c r="A457" s="86" t="s">
        <v>482</v>
      </c>
      <c r="B457" s="86">
        <v>10</v>
      </c>
      <c r="C457" s="86">
        <v>0</v>
      </c>
      <c r="D457" s="86">
        <v>0</v>
      </c>
      <c r="E457" s="86">
        <v>0</v>
      </c>
      <c r="F457" s="86">
        <v>0</v>
      </c>
      <c r="G457" s="86">
        <v>0.68</v>
      </c>
      <c r="H457" s="86">
        <v>0</v>
      </c>
      <c r="I457" s="86">
        <v>0</v>
      </c>
      <c r="J457" s="86"/>
      <c r="K457" s="86">
        <v>1.5</v>
      </c>
    </row>
    <row r="458" spans="1:11" x14ac:dyDescent="0.25">
      <c r="A458" s="86" t="s">
        <v>483</v>
      </c>
      <c r="B458" s="86">
        <v>10</v>
      </c>
      <c r="C458" s="86">
        <v>7.0000000000000007E-2</v>
      </c>
      <c r="D458" s="86">
        <v>0</v>
      </c>
      <c r="E458" s="86">
        <v>0</v>
      </c>
      <c r="F458" s="86">
        <v>0</v>
      </c>
      <c r="G458" s="86">
        <v>0</v>
      </c>
      <c r="H458" s="86">
        <v>0</v>
      </c>
      <c r="I458" s="86"/>
      <c r="J458" s="86"/>
      <c r="K458" s="86"/>
    </row>
    <row r="459" spans="1:11" x14ac:dyDescent="0.25">
      <c r="A459" s="86" t="s">
        <v>484</v>
      </c>
      <c r="B459" s="86">
        <v>10</v>
      </c>
      <c r="C459" s="86">
        <v>0.12</v>
      </c>
      <c r="D459" s="86">
        <v>0</v>
      </c>
      <c r="E459" s="86">
        <v>0</v>
      </c>
      <c r="F459" s="86">
        <v>0</v>
      </c>
      <c r="G459" s="86">
        <v>0</v>
      </c>
      <c r="H459" s="86">
        <v>0</v>
      </c>
      <c r="I459" s="86"/>
      <c r="J459" s="86"/>
      <c r="K459" s="86"/>
    </row>
    <row r="460" spans="1:11" x14ac:dyDescent="0.25">
      <c r="A460" s="86" t="s">
        <v>485</v>
      </c>
      <c r="B460" s="86">
        <v>10</v>
      </c>
      <c r="C460" s="86">
        <v>0</v>
      </c>
      <c r="D460" s="86">
        <v>0</v>
      </c>
      <c r="E460" s="86">
        <v>0</v>
      </c>
      <c r="F460" s="86">
        <v>0</v>
      </c>
      <c r="G460" s="86">
        <v>0</v>
      </c>
      <c r="H460" s="86">
        <v>0</v>
      </c>
      <c r="I460" s="86"/>
      <c r="J460" s="86"/>
      <c r="K460" s="86"/>
    </row>
    <row r="461" spans="1:11" x14ac:dyDescent="0.25">
      <c r="A461" s="86" t="s">
        <v>127</v>
      </c>
      <c r="B461" s="86">
        <v>10</v>
      </c>
      <c r="C461" s="86">
        <v>0</v>
      </c>
      <c r="D461" s="86">
        <v>0</v>
      </c>
      <c r="E461" s="86">
        <v>0</v>
      </c>
      <c r="F461" s="86">
        <v>0</v>
      </c>
      <c r="G461" s="86">
        <v>0.34</v>
      </c>
      <c r="H461" s="86">
        <v>0</v>
      </c>
      <c r="I461" s="86">
        <v>0</v>
      </c>
      <c r="J461" s="86"/>
      <c r="K461" s="86">
        <v>2</v>
      </c>
    </row>
    <row r="462" spans="1:11" x14ac:dyDescent="0.25">
      <c r="A462" s="86" t="s">
        <v>486</v>
      </c>
      <c r="B462" s="86">
        <v>10</v>
      </c>
      <c r="C462" s="86">
        <v>0.25</v>
      </c>
      <c r="D462" s="86">
        <v>0</v>
      </c>
      <c r="E462" s="86">
        <v>0</v>
      </c>
      <c r="F462" s="86">
        <v>0</v>
      </c>
      <c r="G462" s="86">
        <v>0</v>
      </c>
      <c r="H462" s="86">
        <v>0</v>
      </c>
      <c r="I462" s="86"/>
      <c r="J462" s="86"/>
      <c r="K462" s="86"/>
    </row>
    <row r="463" spans="1:11" x14ac:dyDescent="0.25">
      <c r="A463" s="86" t="s">
        <v>161</v>
      </c>
      <c r="B463" s="86">
        <v>10</v>
      </c>
      <c r="C463" s="86">
        <v>0.06</v>
      </c>
      <c r="D463" s="86">
        <v>0</v>
      </c>
      <c r="E463" s="86">
        <v>0</v>
      </c>
      <c r="F463" s="86">
        <v>0</v>
      </c>
      <c r="G463" s="86">
        <v>0</v>
      </c>
      <c r="H463" s="86">
        <v>0</v>
      </c>
      <c r="I463" s="86"/>
      <c r="J463" s="86"/>
      <c r="K463" s="86"/>
    </row>
    <row r="464" spans="1:11" x14ac:dyDescent="0.25">
      <c r="A464" s="86" t="s">
        <v>190</v>
      </c>
      <c r="B464" s="86">
        <v>10</v>
      </c>
      <c r="C464" s="86">
        <v>0</v>
      </c>
      <c r="D464" s="86">
        <v>0</v>
      </c>
      <c r="E464" s="86">
        <v>0</v>
      </c>
      <c r="F464" s="86">
        <v>0</v>
      </c>
      <c r="G464" s="86">
        <v>0.17</v>
      </c>
      <c r="H464" s="86">
        <v>0</v>
      </c>
      <c r="I464" s="86">
        <v>0</v>
      </c>
      <c r="J464" s="86"/>
      <c r="K464" s="86">
        <v>1</v>
      </c>
    </row>
    <row r="465" spans="1:11" x14ac:dyDescent="0.25">
      <c r="A465" s="86" t="s">
        <v>488</v>
      </c>
      <c r="B465" s="86">
        <v>10</v>
      </c>
      <c r="C465" s="86">
        <v>7.0000000000000007E-2</v>
      </c>
      <c r="D465" s="86">
        <v>0</v>
      </c>
      <c r="E465" s="86">
        <v>0</v>
      </c>
      <c r="F465" s="86">
        <v>0</v>
      </c>
      <c r="G465" s="86">
        <v>0.68</v>
      </c>
      <c r="H465" s="86">
        <v>0</v>
      </c>
      <c r="I465" s="86">
        <v>0</v>
      </c>
      <c r="J465" s="86"/>
      <c r="K465" s="86">
        <v>1.25</v>
      </c>
    </row>
    <row r="466" spans="1:11" x14ac:dyDescent="0.25">
      <c r="A466" s="86" t="s">
        <v>181</v>
      </c>
      <c r="B466" s="86">
        <v>10</v>
      </c>
      <c r="C466" s="86">
        <v>0</v>
      </c>
      <c r="D466" s="86">
        <v>0</v>
      </c>
      <c r="E466" s="86">
        <v>0</v>
      </c>
      <c r="F466" s="86">
        <v>0</v>
      </c>
      <c r="G466" s="86">
        <v>0</v>
      </c>
      <c r="H466" s="86">
        <v>0</v>
      </c>
      <c r="I466" s="86"/>
      <c r="J466" s="86"/>
      <c r="K466" s="86"/>
    </row>
    <row r="467" spans="1:11" x14ac:dyDescent="0.25">
      <c r="A467" s="86" t="s">
        <v>490</v>
      </c>
      <c r="B467" s="86">
        <v>10</v>
      </c>
      <c r="C467" s="86">
        <v>0</v>
      </c>
      <c r="D467" s="86">
        <v>0</v>
      </c>
      <c r="E467" s="86">
        <v>0</v>
      </c>
      <c r="F467" s="86">
        <v>0</v>
      </c>
      <c r="G467" s="86">
        <v>0.51</v>
      </c>
      <c r="H467" s="86">
        <v>0</v>
      </c>
      <c r="I467" s="86">
        <v>0</v>
      </c>
      <c r="J467" s="86"/>
      <c r="K467" s="86">
        <v>1.67</v>
      </c>
    </row>
    <row r="468" spans="1:11" x14ac:dyDescent="0.25">
      <c r="A468" s="86" t="s">
        <v>491</v>
      </c>
      <c r="B468" s="86">
        <v>10</v>
      </c>
      <c r="C468" s="86">
        <v>0.05</v>
      </c>
      <c r="D468" s="86">
        <v>0</v>
      </c>
      <c r="E468" s="86">
        <v>0</v>
      </c>
      <c r="F468" s="86">
        <v>0</v>
      </c>
      <c r="G468" s="86">
        <v>0.85</v>
      </c>
      <c r="H468" s="86">
        <v>0</v>
      </c>
      <c r="I468" s="86">
        <v>6.0000000000000001E-3</v>
      </c>
      <c r="J468" s="86">
        <v>0.69</v>
      </c>
      <c r="K468" s="86">
        <v>1</v>
      </c>
    </row>
    <row r="469" spans="1:11" x14ac:dyDescent="0.25">
      <c r="A469" s="86" t="s">
        <v>492</v>
      </c>
      <c r="B469" s="86">
        <v>10</v>
      </c>
      <c r="C469" s="86">
        <v>0</v>
      </c>
      <c r="D469" s="86">
        <v>0</v>
      </c>
      <c r="E469" s="86">
        <v>0</v>
      </c>
      <c r="F469" s="86">
        <v>0</v>
      </c>
      <c r="G469" s="86">
        <v>0</v>
      </c>
      <c r="H469" s="86">
        <v>0</v>
      </c>
      <c r="I469" s="86"/>
      <c r="J469" s="86"/>
      <c r="K469" s="86"/>
    </row>
    <row r="470" spans="1:11" x14ac:dyDescent="0.25">
      <c r="A470" s="86" t="s">
        <v>493</v>
      </c>
      <c r="B470" s="86">
        <v>10</v>
      </c>
      <c r="C470" s="86">
        <v>0</v>
      </c>
      <c r="D470" s="86">
        <v>0</v>
      </c>
      <c r="E470" s="86">
        <v>0</v>
      </c>
      <c r="F470" s="86">
        <v>0</v>
      </c>
      <c r="G470" s="86">
        <v>0</v>
      </c>
      <c r="H470" s="86">
        <v>0</v>
      </c>
      <c r="I470" s="86"/>
      <c r="J470" s="86"/>
      <c r="K470" s="86"/>
    </row>
    <row r="471" spans="1:11" x14ac:dyDescent="0.25">
      <c r="A471" s="86" t="s">
        <v>494</v>
      </c>
      <c r="B471" s="86">
        <v>10</v>
      </c>
      <c r="C471" s="86">
        <v>0</v>
      </c>
      <c r="D471" s="86">
        <v>0</v>
      </c>
      <c r="E471" s="86">
        <v>0</v>
      </c>
      <c r="F471" s="86">
        <v>0</v>
      </c>
      <c r="G471" s="86">
        <v>0</v>
      </c>
      <c r="H471" s="86">
        <v>0</v>
      </c>
      <c r="I471" s="86"/>
      <c r="J471" s="86"/>
      <c r="K471" s="86"/>
    </row>
    <row r="472" spans="1:11" x14ac:dyDescent="0.25">
      <c r="A472" s="86" t="s">
        <v>495</v>
      </c>
      <c r="B472" s="86">
        <v>10</v>
      </c>
      <c r="C472" s="86">
        <v>0</v>
      </c>
      <c r="D472" s="86">
        <v>0</v>
      </c>
      <c r="E472" s="86">
        <v>0</v>
      </c>
      <c r="F472" s="86">
        <v>0</v>
      </c>
      <c r="G472" s="86">
        <v>0</v>
      </c>
      <c r="H472" s="86">
        <v>0</v>
      </c>
      <c r="I472" s="86"/>
      <c r="J472" s="86"/>
      <c r="K472" s="86"/>
    </row>
    <row r="473" spans="1:11" x14ac:dyDescent="0.25">
      <c r="A473" s="86" t="s">
        <v>498</v>
      </c>
      <c r="B473" s="86">
        <v>10</v>
      </c>
      <c r="C473" s="86">
        <v>0</v>
      </c>
      <c r="D473" s="86">
        <v>0</v>
      </c>
      <c r="E473" s="86">
        <v>0</v>
      </c>
      <c r="F473" s="86">
        <v>0</v>
      </c>
      <c r="G473" s="86">
        <v>0</v>
      </c>
      <c r="H473" s="86">
        <v>0</v>
      </c>
      <c r="I473" s="86"/>
      <c r="J473" s="86"/>
      <c r="K473" s="86"/>
    </row>
    <row r="474" spans="1:11" x14ac:dyDescent="0.25">
      <c r="A474" s="86" t="s">
        <v>499</v>
      </c>
      <c r="B474" s="86">
        <v>10</v>
      </c>
      <c r="C474" s="86">
        <v>0</v>
      </c>
      <c r="D474" s="86">
        <v>0</v>
      </c>
      <c r="E474" s="86">
        <v>0</v>
      </c>
      <c r="F474" s="86">
        <v>0</v>
      </c>
      <c r="G474" s="86">
        <v>0</v>
      </c>
      <c r="H474" s="86">
        <v>0</v>
      </c>
      <c r="I474" s="86"/>
      <c r="J474" s="86"/>
      <c r="K474" s="86"/>
    </row>
    <row r="475" spans="1:11" x14ac:dyDescent="0.25">
      <c r="A475" s="86" t="s">
        <v>500</v>
      </c>
      <c r="B475" s="86">
        <v>10</v>
      </c>
      <c r="C475" s="86">
        <v>0.32</v>
      </c>
      <c r="D475" s="86">
        <v>0</v>
      </c>
      <c r="E475" s="86">
        <v>0</v>
      </c>
      <c r="F475" s="86">
        <v>0</v>
      </c>
      <c r="G475" s="86">
        <v>0.17</v>
      </c>
      <c r="H475" s="86">
        <v>0</v>
      </c>
      <c r="I475" s="86">
        <v>0</v>
      </c>
      <c r="J475" s="86"/>
      <c r="K475" s="86">
        <v>1</v>
      </c>
    </row>
    <row r="476" spans="1:11" x14ac:dyDescent="0.25">
      <c r="A476" s="86" t="s">
        <v>192</v>
      </c>
      <c r="B476" s="86">
        <v>10</v>
      </c>
      <c r="C476" s="86">
        <v>0</v>
      </c>
      <c r="D476" s="86">
        <v>0</v>
      </c>
      <c r="E476" s="86">
        <v>0</v>
      </c>
      <c r="F476" s="86">
        <v>0</v>
      </c>
      <c r="G476" s="86">
        <v>0</v>
      </c>
      <c r="H476" s="86">
        <v>0</v>
      </c>
      <c r="I476" s="86"/>
      <c r="J476" s="86"/>
      <c r="K476" s="86"/>
    </row>
    <row r="477" spans="1:11" x14ac:dyDescent="0.25">
      <c r="A477" s="86" t="s">
        <v>501</v>
      </c>
      <c r="B477" s="86">
        <v>10</v>
      </c>
      <c r="C477" s="86">
        <v>0.31</v>
      </c>
      <c r="D477" s="86">
        <v>0</v>
      </c>
      <c r="E477" s="86">
        <v>0</v>
      </c>
      <c r="F477" s="86">
        <v>0</v>
      </c>
      <c r="G477" s="86">
        <v>0</v>
      </c>
      <c r="H477" s="86">
        <v>0</v>
      </c>
      <c r="I477" s="86"/>
      <c r="J477" s="86"/>
      <c r="K477" s="86"/>
    </row>
    <row r="478" spans="1:11" x14ac:dyDescent="0.25">
      <c r="A478" s="86" t="s">
        <v>502</v>
      </c>
      <c r="B478" s="86">
        <v>10</v>
      </c>
      <c r="C478" s="86">
        <v>0</v>
      </c>
      <c r="D478" s="86">
        <v>0</v>
      </c>
      <c r="E478" s="86">
        <v>0</v>
      </c>
      <c r="F478" s="86">
        <v>0</v>
      </c>
      <c r="G478" s="86">
        <v>0</v>
      </c>
      <c r="H478" s="86">
        <v>0</v>
      </c>
      <c r="I478" s="86"/>
      <c r="J478" s="86"/>
      <c r="K478" s="86"/>
    </row>
    <row r="479" spans="1:11" x14ac:dyDescent="0.25">
      <c r="A479" s="86" t="s">
        <v>503</v>
      </c>
      <c r="B479" s="86">
        <v>10</v>
      </c>
      <c r="C479" s="86">
        <v>0.23</v>
      </c>
      <c r="D479" s="86">
        <v>0.03</v>
      </c>
      <c r="E479" s="86">
        <v>0</v>
      </c>
      <c r="F479" s="86">
        <v>0</v>
      </c>
      <c r="G479" s="86">
        <v>0.51</v>
      </c>
      <c r="H479" s="86">
        <v>0</v>
      </c>
      <c r="I479" s="86">
        <v>0</v>
      </c>
      <c r="J479" s="86"/>
      <c r="K479" s="86">
        <v>1.33</v>
      </c>
    </row>
    <row r="480" spans="1:11" x14ac:dyDescent="0.25">
      <c r="A480" s="86" t="s">
        <v>504</v>
      </c>
      <c r="B480" s="86">
        <v>10</v>
      </c>
      <c r="C480" s="86">
        <v>0</v>
      </c>
      <c r="D480" s="86">
        <v>0</v>
      </c>
      <c r="E480" s="86">
        <v>0</v>
      </c>
      <c r="F480" s="86">
        <v>0</v>
      </c>
      <c r="G480" s="86">
        <v>0</v>
      </c>
      <c r="H480" s="86">
        <v>0</v>
      </c>
      <c r="I480" s="86"/>
      <c r="J480" s="86"/>
      <c r="K480" s="86"/>
    </row>
    <row r="481" spans="1:11" x14ac:dyDescent="0.25">
      <c r="A481" s="86" t="s">
        <v>505</v>
      </c>
      <c r="B481" s="86">
        <v>10</v>
      </c>
      <c r="C481" s="86">
        <v>0.12</v>
      </c>
      <c r="D481" s="86">
        <v>0</v>
      </c>
      <c r="E481" s="86">
        <v>0</v>
      </c>
      <c r="F481" s="86">
        <v>0</v>
      </c>
      <c r="G481" s="86">
        <v>1.69</v>
      </c>
      <c r="H481" s="86">
        <v>0</v>
      </c>
      <c r="I481" s="86">
        <v>0</v>
      </c>
      <c r="J481" s="86"/>
      <c r="K481" s="86">
        <v>1</v>
      </c>
    </row>
    <row r="482" spans="1:11" x14ac:dyDescent="0.25">
      <c r="A482" s="86" t="s">
        <v>507</v>
      </c>
      <c r="B482" s="86">
        <v>10</v>
      </c>
      <c r="C482" s="86">
        <v>0.36</v>
      </c>
      <c r="D482" s="86">
        <v>0</v>
      </c>
      <c r="E482" s="86">
        <v>0</v>
      </c>
      <c r="F482" s="86">
        <v>0</v>
      </c>
      <c r="G482" s="86">
        <v>0</v>
      </c>
      <c r="H482" s="86">
        <v>0</v>
      </c>
      <c r="I482" s="86"/>
      <c r="J482" s="86"/>
      <c r="K482" s="86"/>
    </row>
    <row r="483" spans="1:11" x14ac:dyDescent="0.25">
      <c r="A483" s="86" t="s">
        <v>508</v>
      </c>
      <c r="B483" s="86">
        <v>10</v>
      </c>
      <c r="C483" s="86">
        <v>0</v>
      </c>
      <c r="D483" s="86">
        <v>0</v>
      </c>
      <c r="E483" s="86">
        <v>0</v>
      </c>
      <c r="F483" s="86">
        <v>0</v>
      </c>
      <c r="G483" s="86">
        <v>0.34</v>
      </c>
      <c r="H483" s="86">
        <v>0</v>
      </c>
      <c r="I483" s="86">
        <v>0</v>
      </c>
      <c r="J483" s="86"/>
      <c r="K483" s="86">
        <v>1</v>
      </c>
    </row>
    <row r="484" spans="1:11" x14ac:dyDescent="0.25">
      <c r="A484" s="86" t="s">
        <v>509</v>
      </c>
      <c r="B484" s="86">
        <v>10</v>
      </c>
      <c r="C484" s="86">
        <v>0.42</v>
      </c>
      <c r="D484" s="86">
        <v>0.09</v>
      </c>
      <c r="E484" s="86">
        <v>0</v>
      </c>
      <c r="F484" s="86">
        <v>0</v>
      </c>
      <c r="G484" s="86">
        <v>0.34</v>
      </c>
      <c r="H484" s="86">
        <v>0</v>
      </c>
      <c r="I484" s="86">
        <v>0</v>
      </c>
      <c r="J484" s="86"/>
      <c r="K484" s="86">
        <v>1</v>
      </c>
    </row>
    <row r="485" spans="1:11" x14ac:dyDescent="0.25">
      <c r="A485" s="86" t="s">
        <v>171</v>
      </c>
      <c r="B485" s="86">
        <v>10</v>
      </c>
      <c r="C485" s="86">
        <v>0</v>
      </c>
      <c r="D485" s="86">
        <v>0</v>
      </c>
      <c r="E485" s="86">
        <v>0</v>
      </c>
      <c r="F485" s="86">
        <v>0</v>
      </c>
      <c r="G485" s="86">
        <v>0.34</v>
      </c>
      <c r="H485" s="86">
        <v>0</v>
      </c>
      <c r="I485" s="86">
        <v>0</v>
      </c>
      <c r="J485" s="86"/>
      <c r="K485" s="86">
        <v>2</v>
      </c>
    </row>
    <row r="486" spans="1:11" x14ac:dyDescent="0.25">
      <c r="A486" s="86" t="s">
        <v>193</v>
      </c>
      <c r="B486" s="86">
        <v>10</v>
      </c>
      <c r="C486" s="86">
        <v>0</v>
      </c>
      <c r="D486" s="86">
        <v>0</v>
      </c>
      <c r="E486" s="86">
        <v>0</v>
      </c>
      <c r="F486" s="86">
        <v>0</v>
      </c>
      <c r="G486" s="86">
        <v>0.51</v>
      </c>
      <c r="H486" s="86">
        <v>0</v>
      </c>
      <c r="I486" s="86">
        <v>0</v>
      </c>
      <c r="J486" s="86"/>
      <c r="K486" s="86">
        <v>2.33</v>
      </c>
    </row>
    <row r="487" spans="1:11" x14ac:dyDescent="0.25">
      <c r="A487" s="86" t="s">
        <v>511</v>
      </c>
      <c r="B487" s="86">
        <v>10</v>
      </c>
      <c r="C487" s="86">
        <v>0.36</v>
      </c>
      <c r="D487" s="86">
        <v>0</v>
      </c>
      <c r="E487" s="86">
        <v>0</v>
      </c>
      <c r="F487" s="86">
        <v>0</v>
      </c>
      <c r="G487" s="86">
        <v>0.17</v>
      </c>
      <c r="H487" s="86">
        <v>0</v>
      </c>
      <c r="I487" s="86">
        <v>0</v>
      </c>
      <c r="J487" s="86"/>
      <c r="K487" s="86">
        <v>1</v>
      </c>
    </row>
    <row r="488" spans="1:11" x14ac:dyDescent="0.25">
      <c r="A488" s="86" t="s">
        <v>512</v>
      </c>
      <c r="B488" s="86">
        <v>10</v>
      </c>
      <c r="C488" s="86">
        <v>0.02</v>
      </c>
      <c r="D488" s="86">
        <v>0</v>
      </c>
      <c r="E488" s="86">
        <v>0</v>
      </c>
      <c r="F488" s="86">
        <v>0</v>
      </c>
      <c r="G488" s="86">
        <v>0</v>
      </c>
      <c r="H488" s="86">
        <v>0</v>
      </c>
      <c r="I488" s="86"/>
      <c r="J488" s="86"/>
      <c r="K488" s="86"/>
    </row>
    <row r="489" spans="1:11" x14ac:dyDescent="0.25">
      <c r="A489" s="86" t="s">
        <v>513</v>
      </c>
      <c r="B489" s="86">
        <v>0</v>
      </c>
      <c r="C489" s="86">
        <v>0</v>
      </c>
      <c r="D489" s="86">
        <v>0</v>
      </c>
      <c r="E489" s="86">
        <v>0</v>
      </c>
      <c r="F489" s="86">
        <v>0</v>
      </c>
      <c r="G489" s="86">
        <v>0</v>
      </c>
      <c r="H489" s="86">
        <v>0</v>
      </c>
      <c r="I489" s="86"/>
      <c r="J489" s="86"/>
      <c r="K489" s="86"/>
    </row>
    <row r="490" spans="1:11" x14ac:dyDescent="0.25">
      <c r="A490" s="86" t="s">
        <v>514</v>
      </c>
      <c r="B490" s="86">
        <v>10</v>
      </c>
      <c r="C490" s="86">
        <v>0</v>
      </c>
      <c r="D490" s="86">
        <v>0</v>
      </c>
      <c r="E490" s="86">
        <v>0</v>
      </c>
      <c r="F490" s="86">
        <v>0</v>
      </c>
      <c r="G490" s="86">
        <v>0.17</v>
      </c>
      <c r="H490" s="86">
        <v>0</v>
      </c>
      <c r="I490" s="86">
        <v>0</v>
      </c>
      <c r="J490" s="86"/>
      <c r="K490" s="86">
        <v>1</v>
      </c>
    </row>
    <row r="491" spans="1:11" x14ac:dyDescent="0.25">
      <c r="A491" s="86" t="s">
        <v>515</v>
      </c>
      <c r="B491" s="86">
        <v>10</v>
      </c>
      <c r="C491" s="86">
        <v>0</v>
      </c>
      <c r="D491" s="86">
        <v>0</v>
      </c>
      <c r="E491" s="86">
        <v>0</v>
      </c>
      <c r="F491" s="86">
        <v>0</v>
      </c>
      <c r="G491" s="86">
        <v>0</v>
      </c>
      <c r="H491" s="86">
        <v>0</v>
      </c>
      <c r="I491" s="86"/>
      <c r="J491" s="86"/>
      <c r="K491" s="86"/>
    </row>
    <row r="492" spans="1:11" x14ac:dyDescent="0.25">
      <c r="A492" s="86" t="s">
        <v>516</v>
      </c>
      <c r="B492" s="86">
        <v>10</v>
      </c>
      <c r="C492" s="86">
        <v>0</v>
      </c>
      <c r="D492" s="86">
        <v>0</v>
      </c>
      <c r="E492" s="86">
        <v>0</v>
      </c>
      <c r="F492" s="86">
        <v>0</v>
      </c>
      <c r="G492" s="86">
        <v>0</v>
      </c>
      <c r="H492" s="86">
        <v>0</v>
      </c>
      <c r="I492" s="86"/>
      <c r="J492" s="86"/>
      <c r="K492" s="86"/>
    </row>
    <row r="493" spans="1:11" x14ac:dyDescent="0.25">
      <c r="A493" s="86" t="s">
        <v>517</v>
      </c>
      <c r="B493" s="86">
        <v>10</v>
      </c>
      <c r="C493" s="86">
        <v>0.12</v>
      </c>
      <c r="D493" s="86">
        <v>0</v>
      </c>
      <c r="E493" s="86">
        <v>0</v>
      </c>
      <c r="F493" s="86">
        <v>0</v>
      </c>
      <c r="G493" s="86">
        <v>0</v>
      </c>
      <c r="H493" s="86">
        <v>0</v>
      </c>
      <c r="I493" s="86"/>
      <c r="J493" s="86"/>
      <c r="K493" s="86"/>
    </row>
    <row r="494" spans="1:11" x14ac:dyDescent="0.25">
      <c r="A494" s="86" t="s">
        <v>519</v>
      </c>
      <c r="B494" s="86">
        <v>10</v>
      </c>
      <c r="C494" s="86">
        <v>0.09</v>
      </c>
      <c r="D494" s="86">
        <v>0</v>
      </c>
      <c r="E494" s="86">
        <v>0</v>
      </c>
      <c r="F494" s="86">
        <v>0</v>
      </c>
      <c r="G494" s="86">
        <v>0</v>
      </c>
      <c r="H494" s="86">
        <v>0</v>
      </c>
      <c r="I494" s="86"/>
      <c r="J494" s="86"/>
      <c r="K494" s="86"/>
    </row>
    <row r="495" spans="1:11" x14ac:dyDescent="0.25">
      <c r="A495" s="86" t="s">
        <v>520</v>
      </c>
      <c r="B495" s="86">
        <v>10</v>
      </c>
      <c r="C495" s="86">
        <v>0</v>
      </c>
      <c r="D495" s="86">
        <v>0</v>
      </c>
      <c r="E495" s="86">
        <v>0</v>
      </c>
      <c r="F495" s="86">
        <v>0</v>
      </c>
      <c r="G495" s="86">
        <v>0</v>
      </c>
      <c r="H495" s="86">
        <v>0</v>
      </c>
      <c r="I495" s="86"/>
      <c r="J495" s="86"/>
      <c r="K495" s="86"/>
    </row>
    <row r="496" spans="1:11" x14ac:dyDescent="0.25">
      <c r="A496" s="86" t="s">
        <v>521</v>
      </c>
      <c r="B496" s="86">
        <v>10</v>
      </c>
      <c r="C496" s="86">
        <v>0</v>
      </c>
      <c r="D496" s="86">
        <v>0</v>
      </c>
      <c r="E496" s="86">
        <v>0</v>
      </c>
      <c r="F496" s="86">
        <v>0</v>
      </c>
      <c r="G496" s="86">
        <v>0</v>
      </c>
      <c r="H496" s="86">
        <v>0</v>
      </c>
      <c r="I496" s="86"/>
      <c r="J496" s="86"/>
      <c r="K496" s="86"/>
    </row>
    <row r="497" spans="1:11" x14ac:dyDescent="0.25">
      <c r="A497" s="86" t="s">
        <v>80</v>
      </c>
      <c r="B497" s="86">
        <v>10</v>
      </c>
      <c r="C497" s="86">
        <v>0</v>
      </c>
      <c r="D497" s="86">
        <v>0</v>
      </c>
      <c r="E497" s="86">
        <v>0</v>
      </c>
      <c r="F497" s="86">
        <v>0</v>
      </c>
      <c r="G497" s="86">
        <v>0</v>
      </c>
      <c r="H497" s="86">
        <v>0</v>
      </c>
      <c r="I497" s="86"/>
      <c r="J497" s="86"/>
      <c r="K497" s="86"/>
    </row>
    <row r="498" spans="1:11" x14ac:dyDescent="0.25">
      <c r="A498" s="86" t="s">
        <v>196</v>
      </c>
      <c r="B498" s="86">
        <v>10</v>
      </c>
      <c r="C498" s="86">
        <v>0.3</v>
      </c>
      <c r="D498" s="86">
        <v>0</v>
      </c>
      <c r="E498" s="86">
        <v>0</v>
      </c>
      <c r="F498" s="86">
        <v>0</v>
      </c>
      <c r="G498" s="86">
        <v>0</v>
      </c>
      <c r="H498" s="86">
        <v>0</v>
      </c>
      <c r="I498" s="86"/>
      <c r="J498" s="86"/>
      <c r="K498" s="86"/>
    </row>
    <row r="499" spans="1:11" x14ac:dyDescent="0.25">
      <c r="A499" s="86" t="s">
        <v>523</v>
      </c>
      <c r="B499" s="86">
        <v>10</v>
      </c>
      <c r="C499" s="86">
        <v>0</v>
      </c>
      <c r="D499" s="86">
        <v>0</v>
      </c>
      <c r="E499" s="86">
        <v>0</v>
      </c>
      <c r="F499" s="86">
        <v>0</v>
      </c>
      <c r="G499" s="86">
        <v>0.17</v>
      </c>
      <c r="H499" s="86">
        <v>0</v>
      </c>
      <c r="I499" s="86">
        <v>0</v>
      </c>
      <c r="J499" s="86"/>
      <c r="K499" s="86">
        <v>1</v>
      </c>
    </row>
    <row r="500" spans="1:11" x14ac:dyDescent="0.25">
      <c r="A500" s="86" t="s">
        <v>524</v>
      </c>
      <c r="B500" s="86">
        <v>10</v>
      </c>
      <c r="C500" s="86">
        <v>0</v>
      </c>
      <c r="D500" s="86">
        <v>0</v>
      </c>
      <c r="E500" s="86">
        <v>0</v>
      </c>
      <c r="F500" s="86">
        <v>0</v>
      </c>
      <c r="G500" s="86">
        <v>0</v>
      </c>
      <c r="H500" s="86">
        <v>0</v>
      </c>
      <c r="I500" s="86"/>
      <c r="J500" s="86"/>
      <c r="K500" s="86"/>
    </row>
    <row r="501" spans="1:11" x14ac:dyDescent="0.25">
      <c r="A501" s="86" t="s">
        <v>525</v>
      </c>
      <c r="B501" s="86">
        <v>10</v>
      </c>
      <c r="C501" s="86">
        <v>0</v>
      </c>
      <c r="D501" s="86">
        <v>0</v>
      </c>
      <c r="E501" s="86">
        <v>0</v>
      </c>
      <c r="F501" s="86">
        <v>0</v>
      </c>
      <c r="G501" s="86">
        <v>0.17</v>
      </c>
      <c r="H501" s="86">
        <v>0</v>
      </c>
      <c r="I501" s="86">
        <v>0</v>
      </c>
      <c r="J501" s="86"/>
      <c r="K501" s="86">
        <v>2</v>
      </c>
    </row>
    <row r="502" spans="1:11" x14ac:dyDescent="0.25">
      <c r="A502" s="86" t="s">
        <v>526</v>
      </c>
      <c r="B502" s="86">
        <v>10</v>
      </c>
      <c r="C502" s="86">
        <v>0.6</v>
      </c>
      <c r="D502" s="86">
        <v>0</v>
      </c>
      <c r="E502" s="86">
        <v>0</v>
      </c>
      <c r="F502" s="86">
        <v>0</v>
      </c>
      <c r="G502" s="86">
        <v>0</v>
      </c>
      <c r="H502" s="86">
        <v>0</v>
      </c>
      <c r="I502" s="86"/>
      <c r="J502" s="86"/>
      <c r="K502" s="86"/>
    </row>
    <row r="503" spans="1:11" x14ac:dyDescent="0.25">
      <c r="A503" s="86" t="s">
        <v>527</v>
      </c>
      <c r="B503" s="86">
        <v>10</v>
      </c>
      <c r="C503" s="86">
        <v>0</v>
      </c>
      <c r="D503" s="86">
        <v>0</v>
      </c>
      <c r="E503" s="86">
        <v>0</v>
      </c>
      <c r="F503" s="86">
        <v>0</v>
      </c>
      <c r="G503" s="86">
        <v>0</v>
      </c>
      <c r="H503" s="86">
        <v>0</v>
      </c>
      <c r="I503" s="86"/>
      <c r="J503" s="86"/>
      <c r="K503" s="86"/>
    </row>
    <row r="504" spans="1:11" x14ac:dyDescent="0.25">
      <c r="A504" s="86" t="s">
        <v>122</v>
      </c>
      <c r="B504" s="86">
        <v>10</v>
      </c>
      <c r="C504" s="86">
        <v>0</v>
      </c>
      <c r="D504" s="86">
        <v>0</v>
      </c>
      <c r="E504" s="86">
        <v>0</v>
      </c>
      <c r="F504" s="86">
        <v>0</v>
      </c>
      <c r="G504" s="86">
        <v>0</v>
      </c>
      <c r="H504" s="86">
        <v>0</v>
      </c>
      <c r="I504" s="86"/>
      <c r="J504" s="86"/>
      <c r="K504" s="86"/>
    </row>
    <row r="505" spans="1:11" x14ac:dyDescent="0.25">
      <c r="A505" s="86" t="s">
        <v>528</v>
      </c>
      <c r="B505" s="86">
        <v>10</v>
      </c>
      <c r="C505" s="86">
        <v>0.02</v>
      </c>
      <c r="D505" s="86">
        <v>0.03</v>
      </c>
      <c r="E505" s="86">
        <v>0</v>
      </c>
      <c r="F505" s="86">
        <v>0</v>
      </c>
      <c r="G505" s="86">
        <v>0.17</v>
      </c>
      <c r="H505" s="86">
        <v>0</v>
      </c>
      <c r="I505" s="86">
        <v>0</v>
      </c>
      <c r="J505" s="86"/>
      <c r="K505" s="86">
        <v>1</v>
      </c>
    </row>
    <row r="506" spans="1:11" x14ac:dyDescent="0.25">
      <c r="A506" s="86" t="s">
        <v>529</v>
      </c>
      <c r="B506" s="86">
        <v>10</v>
      </c>
      <c r="C506" s="86">
        <v>0.18</v>
      </c>
      <c r="D506" s="86">
        <v>0.27</v>
      </c>
      <c r="E506" s="86">
        <v>0</v>
      </c>
      <c r="F506" s="86">
        <v>0</v>
      </c>
      <c r="G506" s="86">
        <v>0.34</v>
      </c>
      <c r="H506" s="86">
        <v>0</v>
      </c>
      <c r="I506" s="86">
        <v>0</v>
      </c>
      <c r="J506" s="86"/>
      <c r="K506" s="86">
        <v>1</v>
      </c>
    </row>
    <row r="507" spans="1:11" x14ac:dyDescent="0.25">
      <c r="A507" s="86" t="s">
        <v>530</v>
      </c>
      <c r="B507" s="86">
        <v>10</v>
      </c>
      <c r="C507" s="86">
        <v>0</v>
      </c>
      <c r="D507" s="86">
        <v>0</v>
      </c>
      <c r="E507" s="86">
        <v>0</v>
      </c>
      <c r="F507" s="86">
        <v>0</v>
      </c>
      <c r="G507" s="86">
        <v>0</v>
      </c>
      <c r="H507" s="86">
        <v>0</v>
      </c>
      <c r="I507" s="86"/>
      <c r="J507" s="86"/>
      <c r="K507" s="86"/>
    </row>
    <row r="508" spans="1:11" x14ac:dyDescent="0.25">
      <c r="A508" s="86" t="s">
        <v>531</v>
      </c>
      <c r="B508" s="86">
        <v>10</v>
      </c>
      <c r="C508" s="86">
        <v>0</v>
      </c>
      <c r="D508" s="86">
        <v>0</v>
      </c>
      <c r="E508" s="86">
        <v>0</v>
      </c>
      <c r="F508" s="86">
        <v>0</v>
      </c>
      <c r="G508" s="86">
        <v>0</v>
      </c>
      <c r="H508" s="86">
        <v>0</v>
      </c>
      <c r="I508" s="86"/>
      <c r="J508" s="86"/>
      <c r="K508" s="86"/>
    </row>
    <row r="509" spans="1:11" x14ac:dyDescent="0.25">
      <c r="A509" s="86" t="s">
        <v>532</v>
      </c>
      <c r="B509" s="86">
        <v>10</v>
      </c>
      <c r="C509" s="86">
        <v>0.44</v>
      </c>
      <c r="D509" s="86">
        <v>0.1</v>
      </c>
      <c r="E509" s="86">
        <v>0</v>
      </c>
      <c r="F509" s="86">
        <v>0</v>
      </c>
      <c r="G509" s="86">
        <v>0</v>
      </c>
      <c r="H509" s="86">
        <v>0</v>
      </c>
      <c r="I509" s="86"/>
      <c r="J509" s="86"/>
      <c r="K509" s="86"/>
    </row>
    <row r="510" spans="1:11" x14ac:dyDescent="0.25">
      <c r="A510" s="86" t="s">
        <v>533</v>
      </c>
      <c r="B510" s="86">
        <v>10</v>
      </c>
      <c r="C510" s="86">
        <v>0</v>
      </c>
      <c r="D510" s="86">
        <v>0</v>
      </c>
      <c r="E510" s="86">
        <v>0</v>
      </c>
      <c r="F510" s="86">
        <v>0</v>
      </c>
      <c r="G510" s="86">
        <v>0</v>
      </c>
      <c r="H510" s="86">
        <v>0</v>
      </c>
      <c r="I510" s="86"/>
      <c r="J510" s="86"/>
      <c r="K510" s="86"/>
    </row>
    <row r="511" spans="1:11" x14ac:dyDescent="0.25">
      <c r="A511" s="86" t="s">
        <v>205</v>
      </c>
      <c r="B511" s="86">
        <v>0</v>
      </c>
      <c r="C511" s="86">
        <v>0</v>
      </c>
      <c r="D511" s="86">
        <v>0</v>
      </c>
      <c r="E511" s="86">
        <v>0</v>
      </c>
      <c r="F511" s="86">
        <v>0</v>
      </c>
      <c r="G511" s="86">
        <v>0</v>
      </c>
      <c r="H511" s="86">
        <v>0</v>
      </c>
      <c r="I511" s="86"/>
      <c r="J511" s="86"/>
      <c r="K511" s="86"/>
    </row>
    <row r="512" spans="1:11" x14ac:dyDescent="0.25">
      <c r="A512" s="86" t="s">
        <v>535</v>
      </c>
      <c r="B512" s="86">
        <v>10</v>
      </c>
      <c r="C512" s="86">
        <v>0.04</v>
      </c>
      <c r="D512" s="86">
        <v>0.06</v>
      </c>
      <c r="E512" s="86">
        <v>0</v>
      </c>
      <c r="F512" s="86">
        <v>0</v>
      </c>
      <c r="G512" s="86">
        <v>0</v>
      </c>
      <c r="H512" s="86">
        <v>0</v>
      </c>
      <c r="I512" s="86"/>
      <c r="J512" s="86"/>
      <c r="K512" s="86"/>
    </row>
    <row r="513" spans="1:11" x14ac:dyDescent="0.25">
      <c r="A513" s="86" t="s">
        <v>536</v>
      </c>
      <c r="B513" s="86">
        <v>10</v>
      </c>
      <c r="C513" s="86">
        <v>0.05</v>
      </c>
      <c r="D513" s="86">
        <v>0</v>
      </c>
      <c r="E513" s="86">
        <v>0</v>
      </c>
      <c r="F513" s="86">
        <v>0</v>
      </c>
      <c r="G513" s="86">
        <v>0.17</v>
      </c>
      <c r="H513" s="86">
        <v>0</v>
      </c>
      <c r="I513" s="86">
        <v>0</v>
      </c>
      <c r="J513" s="86"/>
      <c r="K513" s="86">
        <v>1</v>
      </c>
    </row>
    <row r="514" spans="1:11" x14ac:dyDescent="0.25">
      <c r="A514" s="86" t="s">
        <v>191</v>
      </c>
      <c r="B514" s="86">
        <v>10</v>
      </c>
      <c r="C514" s="86">
        <v>0</v>
      </c>
      <c r="D514" s="86">
        <v>0</v>
      </c>
      <c r="E514" s="86">
        <v>0</v>
      </c>
      <c r="F514" s="86">
        <v>0</v>
      </c>
      <c r="G514" s="86">
        <v>0.68</v>
      </c>
      <c r="H514" s="86">
        <v>0</v>
      </c>
      <c r="I514" s="86">
        <v>0</v>
      </c>
      <c r="J514" s="86"/>
      <c r="K514" s="86">
        <v>1.5</v>
      </c>
    </row>
    <row r="515" spans="1:11" x14ac:dyDescent="0.25">
      <c r="A515" s="86" t="s">
        <v>538</v>
      </c>
      <c r="B515" s="86">
        <v>10</v>
      </c>
      <c r="C515" s="86">
        <v>0</v>
      </c>
      <c r="D515" s="86">
        <v>0</v>
      </c>
      <c r="E515" s="86">
        <v>0</v>
      </c>
      <c r="F515" s="86">
        <v>0</v>
      </c>
      <c r="G515" s="86">
        <v>0</v>
      </c>
      <c r="H515" s="86">
        <v>0</v>
      </c>
      <c r="I515" s="86"/>
      <c r="J515" s="86"/>
      <c r="K515" s="86"/>
    </row>
    <row r="516" spans="1:11" x14ac:dyDescent="0.25">
      <c r="A516" s="86" t="s">
        <v>539</v>
      </c>
      <c r="B516" s="86">
        <v>10</v>
      </c>
      <c r="C516" s="86">
        <v>0</v>
      </c>
      <c r="D516" s="86">
        <v>0</v>
      </c>
      <c r="E516" s="86">
        <v>0</v>
      </c>
      <c r="F516" s="86">
        <v>0</v>
      </c>
      <c r="G516" s="86">
        <v>0</v>
      </c>
      <c r="H516" s="86">
        <v>0</v>
      </c>
      <c r="I516" s="86"/>
      <c r="J516" s="86"/>
      <c r="K516" s="86"/>
    </row>
    <row r="517" spans="1:11" x14ac:dyDescent="0.25">
      <c r="A517" s="86" t="s">
        <v>540</v>
      </c>
      <c r="B517" s="86">
        <v>0</v>
      </c>
      <c r="C517" s="86">
        <v>0</v>
      </c>
      <c r="D517" s="86">
        <v>0</v>
      </c>
      <c r="E517" s="86">
        <v>0</v>
      </c>
      <c r="F517" s="86">
        <v>0</v>
      </c>
      <c r="G517" s="86">
        <v>0</v>
      </c>
      <c r="H517" s="86">
        <v>0</v>
      </c>
      <c r="I517" s="86"/>
      <c r="J517" s="86"/>
      <c r="K517" s="86"/>
    </row>
    <row r="518" spans="1:11" x14ac:dyDescent="0.25">
      <c r="A518" s="86" t="s">
        <v>195</v>
      </c>
      <c r="B518" s="86">
        <v>10</v>
      </c>
      <c r="C518" s="86">
        <v>0.05</v>
      </c>
      <c r="D518" s="86">
        <v>0</v>
      </c>
      <c r="E518" s="86">
        <v>0</v>
      </c>
      <c r="F518" s="86">
        <v>0</v>
      </c>
      <c r="G518" s="86">
        <v>0</v>
      </c>
      <c r="H518" s="86">
        <v>0</v>
      </c>
      <c r="I518" s="86"/>
      <c r="J518" s="86"/>
      <c r="K518" s="86"/>
    </row>
    <row r="519" spans="1:11" x14ac:dyDescent="0.25">
      <c r="A519" s="86" t="s">
        <v>206</v>
      </c>
      <c r="B519" s="86">
        <v>10</v>
      </c>
      <c r="C519" s="86">
        <v>0.15</v>
      </c>
      <c r="D519" s="86">
        <v>0.12</v>
      </c>
      <c r="E519" s="86">
        <v>0</v>
      </c>
      <c r="F519" s="86">
        <v>0</v>
      </c>
      <c r="G519" s="86">
        <v>0.17</v>
      </c>
      <c r="H519" s="86">
        <v>0</v>
      </c>
      <c r="I519" s="86">
        <v>0</v>
      </c>
      <c r="J519" s="86"/>
      <c r="K519" s="86">
        <v>1</v>
      </c>
    </row>
    <row r="520" spans="1:11" x14ac:dyDescent="0.25">
      <c r="A520" s="86" t="s">
        <v>541</v>
      </c>
      <c r="B520" s="86">
        <v>10</v>
      </c>
      <c r="C520" s="86">
        <v>0</v>
      </c>
      <c r="D520" s="86">
        <v>0</v>
      </c>
      <c r="E520" s="86">
        <v>0</v>
      </c>
      <c r="F520" s="86">
        <v>0</v>
      </c>
      <c r="G520" s="86">
        <v>0</v>
      </c>
      <c r="H520" s="86">
        <v>0</v>
      </c>
      <c r="I520" s="86"/>
      <c r="J520" s="86"/>
      <c r="K520" s="86"/>
    </row>
    <row r="521" spans="1:11" x14ac:dyDescent="0.25">
      <c r="A521" s="86" t="s">
        <v>542</v>
      </c>
      <c r="B521" s="86">
        <v>10</v>
      </c>
      <c r="C521" s="86">
        <v>0</v>
      </c>
      <c r="D521" s="86">
        <v>0</v>
      </c>
      <c r="E521" s="86">
        <v>0</v>
      </c>
      <c r="F521" s="86">
        <v>0</v>
      </c>
      <c r="G521" s="86">
        <v>0</v>
      </c>
      <c r="H521" s="86">
        <v>0</v>
      </c>
      <c r="I521" s="86"/>
      <c r="J521" s="86"/>
      <c r="K521" s="86"/>
    </row>
    <row r="522" spans="1:11" x14ac:dyDescent="0.25">
      <c r="A522" s="86" t="s">
        <v>209</v>
      </c>
      <c r="B522" s="86">
        <v>10</v>
      </c>
      <c r="C522" s="86">
        <v>0</v>
      </c>
      <c r="D522" s="86">
        <v>0</v>
      </c>
      <c r="E522" s="86">
        <v>0</v>
      </c>
      <c r="F522" s="86">
        <v>0</v>
      </c>
      <c r="G522" s="86">
        <v>0</v>
      </c>
      <c r="H522" s="86">
        <v>0</v>
      </c>
      <c r="I522" s="86"/>
      <c r="J522" s="86"/>
      <c r="K522" s="86"/>
    </row>
    <row r="523" spans="1:11" x14ac:dyDescent="0.25">
      <c r="A523" s="86" t="s">
        <v>543</v>
      </c>
      <c r="B523" s="86">
        <v>10</v>
      </c>
      <c r="C523" s="86">
        <v>0</v>
      </c>
      <c r="D523" s="86">
        <v>0</v>
      </c>
      <c r="E523" s="86">
        <v>0</v>
      </c>
      <c r="F523" s="86">
        <v>0</v>
      </c>
      <c r="G523" s="86">
        <v>0</v>
      </c>
      <c r="H523" s="86">
        <v>0</v>
      </c>
      <c r="I523" s="86"/>
      <c r="J523" s="86"/>
      <c r="K523" s="86"/>
    </row>
    <row r="524" spans="1:11" x14ac:dyDescent="0.25">
      <c r="A524" s="86" t="s">
        <v>544</v>
      </c>
      <c r="B524" s="86">
        <v>10</v>
      </c>
      <c r="C524" s="86">
        <v>0</v>
      </c>
      <c r="D524" s="86">
        <v>0</v>
      </c>
      <c r="E524" s="86">
        <v>0</v>
      </c>
      <c r="F524" s="86">
        <v>0</v>
      </c>
      <c r="G524" s="86">
        <v>0</v>
      </c>
      <c r="H524" s="86">
        <v>0</v>
      </c>
      <c r="I524" s="86"/>
      <c r="J524" s="86"/>
      <c r="K524" s="86"/>
    </row>
    <row r="525" spans="1:11" x14ac:dyDescent="0.25">
      <c r="A525" s="86" t="s">
        <v>545</v>
      </c>
      <c r="B525" s="86">
        <v>10</v>
      </c>
      <c r="C525" s="86">
        <v>0.05</v>
      </c>
      <c r="D525" s="86">
        <v>0</v>
      </c>
      <c r="E525" s="86">
        <v>0</v>
      </c>
      <c r="F525" s="86">
        <v>0</v>
      </c>
      <c r="G525" s="86">
        <v>0</v>
      </c>
      <c r="H525" s="86">
        <v>0</v>
      </c>
      <c r="I525" s="86"/>
      <c r="J525" s="86"/>
      <c r="K525" s="86"/>
    </row>
    <row r="526" spans="1:11" x14ac:dyDescent="0.25">
      <c r="A526" s="86" t="s">
        <v>546</v>
      </c>
      <c r="B526" s="86">
        <v>10</v>
      </c>
      <c r="C526" s="86">
        <v>0</v>
      </c>
      <c r="D526" s="86">
        <v>0</v>
      </c>
      <c r="E526" s="86">
        <v>0</v>
      </c>
      <c r="F526" s="86">
        <v>0</v>
      </c>
      <c r="G526" s="86">
        <v>0.17</v>
      </c>
      <c r="H526" s="86">
        <v>0</v>
      </c>
      <c r="I526" s="86">
        <v>0</v>
      </c>
      <c r="J526" s="86"/>
      <c r="K526" s="86">
        <v>1</v>
      </c>
    </row>
    <row r="527" spans="1:11" x14ac:dyDescent="0.25">
      <c r="A527" s="86" t="s">
        <v>547</v>
      </c>
      <c r="B527" s="86">
        <v>10</v>
      </c>
      <c r="C527" s="86">
        <v>0</v>
      </c>
      <c r="D527" s="86">
        <v>0</v>
      </c>
      <c r="E527" s="86">
        <v>0</v>
      </c>
      <c r="F527" s="86">
        <v>0</v>
      </c>
      <c r="G527" s="86">
        <v>0</v>
      </c>
      <c r="H527" s="86">
        <v>0</v>
      </c>
      <c r="I527" s="86"/>
      <c r="J527" s="86"/>
      <c r="K527" s="86"/>
    </row>
    <row r="528" spans="1:11" x14ac:dyDescent="0.25">
      <c r="A528" s="86" t="s">
        <v>548</v>
      </c>
      <c r="B528" s="86">
        <v>10</v>
      </c>
      <c r="C528" s="86">
        <v>0</v>
      </c>
      <c r="D528" s="86">
        <v>0</v>
      </c>
      <c r="E528" s="86">
        <v>0</v>
      </c>
      <c r="F528" s="86">
        <v>0</v>
      </c>
      <c r="G528" s="86">
        <v>0.17</v>
      </c>
      <c r="H528" s="86">
        <v>0</v>
      </c>
      <c r="I528" s="86">
        <v>0</v>
      </c>
      <c r="J528" s="86"/>
      <c r="K528" s="86">
        <v>1</v>
      </c>
    </row>
    <row r="529" spans="1:11" x14ac:dyDescent="0.25">
      <c r="A529" s="86" t="s">
        <v>549</v>
      </c>
      <c r="B529" s="86">
        <v>10</v>
      </c>
      <c r="C529" s="86">
        <v>0</v>
      </c>
      <c r="D529" s="86">
        <v>0</v>
      </c>
      <c r="E529" s="86">
        <v>0</v>
      </c>
      <c r="F529" s="86">
        <v>0</v>
      </c>
      <c r="G529" s="86">
        <v>0</v>
      </c>
      <c r="H529" s="86">
        <v>0</v>
      </c>
      <c r="I529" s="86"/>
      <c r="J529" s="86"/>
      <c r="K529" s="86"/>
    </row>
    <row r="530" spans="1:11" x14ac:dyDescent="0.25">
      <c r="A530" s="86" t="s">
        <v>550</v>
      </c>
      <c r="B530" s="86">
        <v>10</v>
      </c>
      <c r="C530" s="86">
        <v>0.41</v>
      </c>
      <c r="D530" s="86">
        <v>0</v>
      </c>
      <c r="E530" s="86">
        <v>0</v>
      </c>
      <c r="F530" s="86">
        <v>0</v>
      </c>
      <c r="G530" s="86">
        <v>0</v>
      </c>
      <c r="H530" s="86">
        <v>0</v>
      </c>
      <c r="I530" s="86"/>
      <c r="J530" s="86"/>
      <c r="K530" s="86"/>
    </row>
    <row r="531" spans="1:11" x14ac:dyDescent="0.25">
      <c r="A531" s="86" t="s">
        <v>551</v>
      </c>
      <c r="B531" s="86">
        <v>10</v>
      </c>
      <c r="C531" s="86">
        <v>0</v>
      </c>
      <c r="D531" s="86">
        <v>0</v>
      </c>
      <c r="E531" s="86">
        <v>0</v>
      </c>
      <c r="F531" s="86">
        <v>0</v>
      </c>
      <c r="G531" s="86">
        <v>1.86</v>
      </c>
      <c r="H531" s="86">
        <v>0</v>
      </c>
      <c r="I531" s="86">
        <v>2E-3</v>
      </c>
      <c r="J531" s="86">
        <v>0.02</v>
      </c>
      <c r="K531" s="86">
        <v>1.27</v>
      </c>
    </row>
    <row r="532" spans="1:11" x14ac:dyDescent="0.25">
      <c r="A532" s="86" t="s">
        <v>552</v>
      </c>
      <c r="B532" s="86">
        <v>10</v>
      </c>
      <c r="C532" s="86">
        <v>0.12</v>
      </c>
      <c r="D532" s="86">
        <v>0.03</v>
      </c>
      <c r="E532" s="86">
        <v>0</v>
      </c>
      <c r="F532" s="86">
        <v>0</v>
      </c>
      <c r="G532" s="86">
        <v>0.17</v>
      </c>
      <c r="H532" s="86">
        <v>0</v>
      </c>
      <c r="I532" s="86">
        <v>0</v>
      </c>
      <c r="J532" s="86"/>
      <c r="K532" s="86">
        <v>1</v>
      </c>
    </row>
    <row r="533" spans="1:11" x14ac:dyDescent="0.25">
      <c r="A533" s="86" t="s">
        <v>553</v>
      </c>
      <c r="B533" s="86">
        <v>10</v>
      </c>
      <c r="C533" s="86">
        <v>0.23</v>
      </c>
      <c r="D533" s="86">
        <v>0</v>
      </c>
      <c r="E533" s="86">
        <v>0</v>
      </c>
      <c r="F533" s="86">
        <v>0</v>
      </c>
      <c r="G533" s="86">
        <v>0</v>
      </c>
      <c r="H533" s="86">
        <v>0</v>
      </c>
      <c r="I533" s="86"/>
      <c r="J533" s="86"/>
      <c r="K533" s="86"/>
    </row>
    <row r="534" spans="1:11" x14ac:dyDescent="0.25">
      <c r="A534" s="86" t="s">
        <v>203</v>
      </c>
      <c r="B534" s="86">
        <v>10</v>
      </c>
      <c r="C534" s="86">
        <v>0</v>
      </c>
      <c r="D534" s="86">
        <v>0</v>
      </c>
      <c r="E534" s="86">
        <v>0</v>
      </c>
      <c r="F534" s="86">
        <v>0</v>
      </c>
      <c r="G534" s="86">
        <v>0</v>
      </c>
      <c r="H534" s="86">
        <v>0</v>
      </c>
      <c r="I534" s="86"/>
      <c r="J534" s="86"/>
      <c r="K534" s="86"/>
    </row>
    <row r="535" spans="1:11" x14ac:dyDescent="0.25">
      <c r="A535" s="86" t="s">
        <v>554</v>
      </c>
      <c r="B535" s="86">
        <v>10</v>
      </c>
      <c r="C535" s="86">
        <v>0.13</v>
      </c>
      <c r="D535" s="86">
        <v>0</v>
      </c>
      <c r="E535" s="86">
        <v>0</v>
      </c>
      <c r="F535" s="86">
        <v>0</v>
      </c>
      <c r="G535" s="86">
        <v>0</v>
      </c>
      <c r="H535" s="86">
        <v>0</v>
      </c>
      <c r="I535" s="86"/>
      <c r="J535" s="86"/>
      <c r="K535" s="86"/>
    </row>
    <row r="536" spans="1:11" x14ac:dyDescent="0.25">
      <c r="A536" s="86" t="s">
        <v>200</v>
      </c>
      <c r="B536" s="86">
        <v>10</v>
      </c>
      <c r="C536" s="86">
        <v>0</v>
      </c>
      <c r="D536" s="86">
        <v>0</v>
      </c>
      <c r="E536" s="86">
        <v>0</v>
      </c>
      <c r="F536" s="86">
        <v>0</v>
      </c>
      <c r="G536" s="86">
        <v>0</v>
      </c>
      <c r="H536" s="86">
        <v>0</v>
      </c>
      <c r="I536" s="86"/>
      <c r="J536" s="86"/>
      <c r="K536" s="86"/>
    </row>
    <row r="537" spans="1:11" x14ac:dyDescent="0.25">
      <c r="A537" s="86" t="s">
        <v>555</v>
      </c>
      <c r="B537" s="86">
        <v>10</v>
      </c>
      <c r="C537" s="86">
        <v>0</v>
      </c>
      <c r="D537" s="86">
        <v>0</v>
      </c>
      <c r="E537" s="86">
        <v>0</v>
      </c>
      <c r="F537" s="86">
        <v>0</v>
      </c>
      <c r="G537" s="86">
        <v>0.17</v>
      </c>
      <c r="H537" s="86">
        <v>0</v>
      </c>
      <c r="I537" s="86">
        <v>0</v>
      </c>
      <c r="J537" s="86"/>
      <c r="K537" s="86">
        <v>2</v>
      </c>
    </row>
    <row r="538" spans="1:11" x14ac:dyDescent="0.25">
      <c r="A538" s="86" t="s">
        <v>201</v>
      </c>
      <c r="B538" s="86">
        <v>10</v>
      </c>
      <c r="C538" s="86">
        <v>0.14000000000000001</v>
      </c>
      <c r="D538" s="86">
        <v>0</v>
      </c>
      <c r="E538" s="86">
        <v>0</v>
      </c>
      <c r="F538" s="86">
        <v>0</v>
      </c>
      <c r="G538" s="86">
        <v>0</v>
      </c>
      <c r="H538" s="86">
        <v>0</v>
      </c>
      <c r="I538" s="86"/>
      <c r="J538" s="86"/>
      <c r="K538" s="86"/>
    </row>
    <row r="539" spans="1:11" x14ac:dyDescent="0.25">
      <c r="A539" s="86" t="s">
        <v>557</v>
      </c>
      <c r="B539" s="86">
        <v>10</v>
      </c>
      <c r="C539" s="86">
        <v>0</v>
      </c>
      <c r="D539" s="86">
        <v>0</v>
      </c>
      <c r="E539" s="86">
        <v>0</v>
      </c>
      <c r="F539" s="86">
        <v>0</v>
      </c>
      <c r="G539" s="86">
        <v>0</v>
      </c>
      <c r="H539" s="86">
        <v>0</v>
      </c>
      <c r="I539" s="86"/>
      <c r="J539" s="86"/>
      <c r="K539" s="86"/>
    </row>
    <row r="540" spans="1:11" x14ac:dyDescent="0.25">
      <c r="A540" s="86" t="s">
        <v>558</v>
      </c>
      <c r="B540" s="86">
        <v>10</v>
      </c>
      <c r="C540" s="86">
        <v>0</v>
      </c>
      <c r="D540" s="86">
        <v>0</v>
      </c>
      <c r="E540" s="86">
        <v>0</v>
      </c>
      <c r="F540" s="86">
        <v>0</v>
      </c>
      <c r="G540" s="86">
        <v>0</v>
      </c>
      <c r="H540" s="86">
        <v>0</v>
      </c>
      <c r="I540" s="86"/>
      <c r="J540" s="86"/>
      <c r="K540" s="86"/>
    </row>
    <row r="541" spans="1:11" x14ac:dyDescent="0.25">
      <c r="A541" s="86" t="s">
        <v>559</v>
      </c>
      <c r="B541" s="86">
        <v>10</v>
      </c>
      <c r="C541" s="86">
        <v>0</v>
      </c>
      <c r="D541" s="86">
        <v>0</v>
      </c>
      <c r="E541" s="86">
        <v>0</v>
      </c>
      <c r="F541" s="86">
        <v>0</v>
      </c>
      <c r="G541" s="86">
        <v>0</v>
      </c>
      <c r="H541" s="86">
        <v>0</v>
      </c>
      <c r="I541" s="86"/>
      <c r="J541" s="86"/>
      <c r="K541" s="86"/>
    </row>
    <row r="542" spans="1:11" x14ac:dyDescent="0.25">
      <c r="A542" s="86" t="s">
        <v>202</v>
      </c>
      <c r="B542" s="86">
        <v>10</v>
      </c>
      <c r="C542" s="86">
        <v>0</v>
      </c>
      <c r="D542" s="86">
        <v>0</v>
      </c>
      <c r="E542" s="86">
        <v>0</v>
      </c>
      <c r="F542" s="86">
        <v>0</v>
      </c>
      <c r="G542" s="86">
        <v>0</v>
      </c>
      <c r="H542" s="86">
        <v>0</v>
      </c>
      <c r="I542" s="86"/>
      <c r="J542" s="86"/>
      <c r="K542" s="86"/>
    </row>
    <row r="543" spans="1:11" x14ac:dyDescent="0.25">
      <c r="A543" s="86" t="s">
        <v>560</v>
      </c>
      <c r="B543" s="86">
        <v>10</v>
      </c>
      <c r="C543" s="86">
        <v>0</v>
      </c>
      <c r="D543" s="86">
        <v>0</v>
      </c>
      <c r="E543" s="86">
        <v>0</v>
      </c>
      <c r="F543" s="86">
        <v>0</v>
      </c>
      <c r="G543" s="86">
        <v>0</v>
      </c>
      <c r="H543" s="86">
        <v>0</v>
      </c>
      <c r="I543" s="86"/>
      <c r="J543" s="86"/>
      <c r="K543" s="86"/>
    </row>
    <row r="544" spans="1:11" x14ac:dyDescent="0.25">
      <c r="A544" s="86" t="s">
        <v>561</v>
      </c>
      <c r="B544" s="86">
        <v>0</v>
      </c>
      <c r="C544" s="86">
        <v>0</v>
      </c>
      <c r="D544" s="86">
        <v>0</v>
      </c>
      <c r="E544" s="86">
        <v>0</v>
      </c>
      <c r="F544" s="86">
        <v>0</v>
      </c>
      <c r="G544" s="86">
        <v>0</v>
      </c>
      <c r="H544" s="86">
        <v>0</v>
      </c>
      <c r="I544" s="86"/>
      <c r="J544" s="86"/>
      <c r="K544" s="86"/>
    </row>
    <row r="545" spans="1:11" x14ac:dyDescent="0.25">
      <c r="A545" s="86" t="s">
        <v>562</v>
      </c>
      <c r="B545" s="86">
        <v>10</v>
      </c>
      <c r="C545" s="86">
        <v>0</v>
      </c>
      <c r="D545" s="86">
        <v>0</v>
      </c>
      <c r="E545" s="86">
        <v>0</v>
      </c>
      <c r="F545" s="86">
        <v>0</v>
      </c>
      <c r="G545" s="86">
        <v>0</v>
      </c>
      <c r="H545" s="86">
        <v>0</v>
      </c>
      <c r="I545" s="86"/>
      <c r="J545" s="86"/>
      <c r="K545" s="86"/>
    </row>
    <row r="546" spans="1:11" x14ac:dyDescent="0.25">
      <c r="A546" s="86" t="s">
        <v>563</v>
      </c>
      <c r="B546" s="86">
        <v>10</v>
      </c>
      <c r="C546" s="86">
        <v>0</v>
      </c>
      <c r="D546" s="86">
        <v>0</v>
      </c>
      <c r="E546" s="86">
        <v>0</v>
      </c>
      <c r="F546" s="86">
        <v>0</v>
      </c>
      <c r="G546" s="86">
        <v>0</v>
      </c>
      <c r="H546" s="86">
        <v>0</v>
      </c>
      <c r="I546" s="86"/>
      <c r="J546" s="86"/>
      <c r="K546" s="86"/>
    </row>
    <row r="547" spans="1:11" x14ac:dyDescent="0.25">
      <c r="A547" s="86" t="s">
        <v>564</v>
      </c>
      <c r="B547" s="86">
        <v>10</v>
      </c>
      <c r="C547" s="86">
        <v>0.44</v>
      </c>
      <c r="D547" s="86">
        <v>0</v>
      </c>
      <c r="E547" s="86">
        <v>0</v>
      </c>
      <c r="F547" s="86">
        <v>0</v>
      </c>
      <c r="G547" s="86">
        <v>0</v>
      </c>
      <c r="H547" s="86">
        <v>0</v>
      </c>
      <c r="I547" s="86"/>
      <c r="J547" s="86"/>
      <c r="K547" s="86"/>
    </row>
    <row r="548" spans="1:11" x14ac:dyDescent="0.25">
      <c r="A548" s="86" t="s">
        <v>565</v>
      </c>
      <c r="B548" s="86">
        <v>10</v>
      </c>
      <c r="C548" s="86">
        <v>0.03</v>
      </c>
      <c r="D548" s="86">
        <v>0</v>
      </c>
      <c r="E548" s="86">
        <v>0</v>
      </c>
      <c r="F548" s="86">
        <v>0</v>
      </c>
      <c r="G548" s="86">
        <v>0</v>
      </c>
      <c r="H548" s="86">
        <v>0</v>
      </c>
      <c r="I548" s="86"/>
      <c r="J548" s="86"/>
      <c r="K548" s="86"/>
    </row>
    <row r="549" spans="1:11" x14ac:dyDescent="0.25">
      <c r="A549" s="86" t="s">
        <v>566</v>
      </c>
      <c r="B549" s="86">
        <v>10</v>
      </c>
      <c r="C549" s="86">
        <v>0</v>
      </c>
      <c r="D549" s="86">
        <v>0</v>
      </c>
      <c r="E549" s="86">
        <v>0</v>
      </c>
      <c r="F549" s="86">
        <v>0</v>
      </c>
      <c r="G549" s="86">
        <v>0</v>
      </c>
      <c r="H549" s="86">
        <v>0</v>
      </c>
      <c r="I549" s="86"/>
      <c r="J549" s="86"/>
      <c r="K549" s="86"/>
    </row>
    <row r="550" spans="1:11" x14ac:dyDescent="0.25">
      <c r="A550" s="86" t="s">
        <v>567</v>
      </c>
      <c r="B550" s="86">
        <v>10</v>
      </c>
      <c r="C550" s="86">
        <v>0</v>
      </c>
      <c r="D550" s="86">
        <v>0</v>
      </c>
      <c r="E550" s="86">
        <v>0</v>
      </c>
      <c r="F550" s="86">
        <v>0</v>
      </c>
      <c r="G550" s="86">
        <v>0</v>
      </c>
      <c r="H550" s="86">
        <v>0</v>
      </c>
      <c r="I550" s="86"/>
      <c r="J550" s="86"/>
      <c r="K550" s="86"/>
    </row>
    <row r="551" spans="1:11" x14ac:dyDescent="0.25">
      <c r="A551" s="86" t="s">
        <v>568</v>
      </c>
      <c r="B551" s="86">
        <v>10</v>
      </c>
      <c r="C551" s="86">
        <v>0</v>
      </c>
      <c r="D551" s="86">
        <v>0</v>
      </c>
      <c r="E551" s="86">
        <v>0</v>
      </c>
      <c r="F551" s="86">
        <v>0</v>
      </c>
      <c r="G551" s="86">
        <v>0</v>
      </c>
      <c r="H551" s="86">
        <v>0</v>
      </c>
      <c r="I551" s="86"/>
      <c r="J551" s="86"/>
      <c r="K551" s="86"/>
    </row>
    <row r="552" spans="1:11" x14ac:dyDescent="0.25">
      <c r="A552" s="86" t="s">
        <v>569</v>
      </c>
      <c r="B552" s="86">
        <v>10</v>
      </c>
      <c r="C552" s="86">
        <v>0</v>
      </c>
      <c r="D552" s="86">
        <v>0</v>
      </c>
      <c r="E552" s="86">
        <v>0</v>
      </c>
      <c r="F552" s="86">
        <v>0</v>
      </c>
      <c r="G552" s="86">
        <v>0</v>
      </c>
      <c r="H552" s="86">
        <v>0</v>
      </c>
      <c r="I552" s="86"/>
      <c r="J552" s="86"/>
      <c r="K552" s="86"/>
    </row>
    <row r="553" spans="1:11" x14ac:dyDescent="0.25">
      <c r="A553" s="86" t="s">
        <v>198</v>
      </c>
      <c r="B553" s="86">
        <v>10</v>
      </c>
      <c r="C553" s="86">
        <v>0.18</v>
      </c>
      <c r="D553" s="86">
        <v>0.06</v>
      </c>
      <c r="E553" s="86">
        <v>0</v>
      </c>
      <c r="F553" s="86">
        <v>0</v>
      </c>
      <c r="G553" s="86">
        <v>0</v>
      </c>
      <c r="H553" s="86">
        <v>0</v>
      </c>
      <c r="I553" s="86"/>
      <c r="J553" s="86"/>
      <c r="K553" s="86"/>
    </row>
    <row r="554" spans="1:11" x14ac:dyDescent="0.25">
      <c r="A554" s="86" t="s">
        <v>571</v>
      </c>
      <c r="B554" s="86">
        <v>10</v>
      </c>
      <c r="C554" s="86">
        <v>0</v>
      </c>
      <c r="D554" s="86">
        <v>0</v>
      </c>
      <c r="E554" s="86">
        <v>0</v>
      </c>
      <c r="F554" s="86">
        <v>0</v>
      </c>
      <c r="G554" s="86">
        <v>0</v>
      </c>
      <c r="H554" s="86">
        <v>0</v>
      </c>
      <c r="I554" s="86"/>
      <c r="J554" s="86"/>
      <c r="K554" s="86"/>
    </row>
    <row r="555" spans="1:11" x14ac:dyDescent="0.25">
      <c r="A555" s="86" t="s">
        <v>572</v>
      </c>
      <c r="B555" s="86">
        <v>10</v>
      </c>
      <c r="C555" s="86">
        <v>0</v>
      </c>
      <c r="D555" s="86">
        <v>0</v>
      </c>
      <c r="E555" s="86">
        <v>0</v>
      </c>
      <c r="F555" s="86">
        <v>0</v>
      </c>
      <c r="G555" s="86">
        <v>0</v>
      </c>
      <c r="H555" s="86">
        <v>0</v>
      </c>
      <c r="I555" s="86"/>
      <c r="J555" s="86"/>
      <c r="K555" s="86"/>
    </row>
    <row r="556" spans="1:11" x14ac:dyDescent="0.25">
      <c r="A556" s="86" t="s">
        <v>573</v>
      </c>
      <c r="B556" s="86">
        <v>10</v>
      </c>
      <c r="C556" s="86">
        <v>0</v>
      </c>
      <c r="D556" s="86">
        <v>0</v>
      </c>
      <c r="E556" s="86">
        <v>0</v>
      </c>
      <c r="F556" s="86">
        <v>0</v>
      </c>
      <c r="G556" s="86">
        <v>0</v>
      </c>
      <c r="H556" s="86">
        <v>0</v>
      </c>
      <c r="I556" s="86"/>
      <c r="J556" s="86"/>
      <c r="K556" s="86"/>
    </row>
    <row r="557" spans="1:11" x14ac:dyDescent="0.25">
      <c r="A557" s="86" t="s">
        <v>574</v>
      </c>
      <c r="B557" s="86">
        <v>10</v>
      </c>
      <c r="C557" s="86">
        <v>0.14000000000000001</v>
      </c>
      <c r="D557" s="86">
        <v>0</v>
      </c>
      <c r="E557" s="86">
        <v>0</v>
      </c>
      <c r="F557" s="86">
        <v>0</v>
      </c>
      <c r="G557" s="86">
        <v>0</v>
      </c>
      <c r="H557" s="86">
        <v>0</v>
      </c>
      <c r="I557" s="86"/>
      <c r="J557" s="86"/>
      <c r="K557" s="86"/>
    </row>
    <row r="558" spans="1:11" x14ac:dyDescent="0.25">
      <c r="A558" s="86" t="s">
        <v>575</v>
      </c>
      <c r="B558" s="86">
        <v>0</v>
      </c>
      <c r="C558" s="86">
        <v>0</v>
      </c>
      <c r="D558" s="86">
        <v>0</v>
      </c>
      <c r="E558" s="86">
        <v>0</v>
      </c>
      <c r="F558" s="86">
        <v>0</v>
      </c>
      <c r="G558" s="86">
        <v>0</v>
      </c>
      <c r="H558" s="86">
        <v>0</v>
      </c>
      <c r="I558" s="86"/>
      <c r="J558" s="86"/>
      <c r="K558" s="86"/>
    </row>
    <row r="559" spans="1:11" x14ac:dyDescent="0.25">
      <c r="A559" s="86" t="s">
        <v>576</v>
      </c>
      <c r="B559" s="86">
        <v>10</v>
      </c>
      <c r="C559" s="86">
        <v>0</v>
      </c>
      <c r="D559" s="86">
        <v>0</v>
      </c>
      <c r="E559" s="86">
        <v>0</v>
      </c>
      <c r="F559" s="86">
        <v>0</v>
      </c>
      <c r="G559" s="86">
        <v>0.17</v>
      </c>
      <c r="H559" s="86">
        <v>0</v>
      </c>
      <c r="I559" s="86">
        <v>0</v>
      </c>
      <c r="J559" s="86"/>
      <c r="K559" s="86">
        <v>1</v>
      </c>
    </row>
    <row r="560" spans="1:11" x14ac:dyDescent="0.25">
      <c r="A560" s="86" t="s">
        <v>577</v>
      </c>
      <c r="B560" s="86">
        <v>10</v>
      </c>
      <c r="C560" s="86">
        <v>0.18</v>
      </c>
      <c r="D560" s="86">
        <v>2.19</v>
      </c>
      <c r="E560" s="86">
        <v>0</v>
      </c>
      <c r="F560" s="86">
        <v>0</v>
      </c>
      <c r="G560" s="86">
        <v>0</v>
      </c>
      <c r="H560" s="86">
        <v>0</v>
      </c>
      <c r="I560" s="86"/>
      <c r="J560" s="86"/>
      <c r="K560" s="86"/>
    </row>
    <row r="561" spans="1:11" x14ac:dyDescent="0.25">
      <c r="A561" s="86" t="s">
        <v>578</v>
      </c>
      <c r="B561" s="86">
        <v>10</v>
      </c>
      <c r="C561" s="86">
        <v>0</v>
      </c>
      <c r="D561" s="86">
        <v>0</v>
      </c>
      <c r="E561" s="86">
        <v>0</v>
      </c>
      <c r="F561" s="86">
        <v>0</v>
      </c>
      <c r="G561" s="86">
        <v>0.17</v>
      </c>
      <c r="H561" s="86">
        <v>0</v>
      </c>
      <c r="I561" s="86">
        <v>0</v>
      </c>
      <c r="J561" s="86"/>
      <c r="K561" s="86">
        <v>1</v>
      </c>
    </row>
    <row r="562" spans="1:11" x14ac:dyDescent="0.25">
      <c r="A562" s="86" t="s">
        <v>579</v>
      </c>
      <c r="B562" s="86">
        <v>10</v>
      </c>
      <c r="C562" s="86">
        <v>0</v>
      </c>
      <c r="D562" s="86">
        <v>0</v>
      </c>
      <c r="E562" s="86">
        <v>0</v>
      </c>
      <c r="F562" s="86">
        <v>0</v>
      </c>
      <c r="G562" s="86">
        <v>0.34</v>
      </c>
      <c r="H562" s="86">
        <v>0</v>
      </c>
      <c r="I562" s="86">
        <v>0</v>
      </c>
      <c r="J562" s="86"/>
      <c r="K562" s="86">
        <v>1</v>
      </c>
    </row>
    <row r="563" spans="1:11" x14ac:dyDescent="0.25">
      <c r="A563" s="86" t="s">
        <v>580</v>
      </c>
      <c r="B563" s="86">
        <v>0</v>
      </c>
      <c r="C563" s="86">
        <v>0</v>
      </c>
      <c r="D563" s="86">
        <v>0</v>
      </c>
      <c r="E563" s="86">
        <v>0</v>
      </c>
      <c r="F563" s="86">
        <v>0</v>
      </c>
      <c r="G563" s="86">
        <v>0.51</v>
      </c>
      <c r="H563" s="86">
        <v>0</v>
      </c>
      <c r="I563" s="86">
        <v>0</v>
      </c>
      <c r="J563" s="86"/>
      <c r="K563" s="86">
        <v>1.33</v>
      </c>
    </row>
    <row r="564" spans="1:11" x14ac:dyDescent="0.25">
      <c r="A564" s="86" t="s">
        <v>581</v>
      </c>
      <c r="B564" s="86">
        <v>10</v>
      </c>
      <c r="C564" s="86">
        <v>0</v>
      </c>
      <c r="D564" s="86">
        <v>0</v>
      </c>
      <c r="E564" s="86">
        <v>0</v>
      </c>
      <c r="F564" s="86">
        <v>0</v>
      </c>
      <c r="G564" s="86">
        <v>0.17</v>
      </c>
      <c r="H564" s="86">
        <v>0</v>
      </c>
      <c r="I564" s="86">
        <v>0</v>
      </c>
      <c r="J564" s="86"/>
      <c r="K564" s="86">
        <v>1</v>
      </c>
    </row>
    <row r="565" spans="1:11" x14ac:dyDescent="0.25">
      <c r="A565" s="86" t="s">
        <v>582</v>
      </c>
      <c r="B565" s="86">
        <v>10</v>
      </c>
      <c r="C565" s="86">
        <v>0.27</v>
      </c>
      <c r="D565" s="86">
        <v>0.06</v>
      </c>
      <c r="E565" s="86">
        <v>0</v>
      </c>
      <c r="F565" s="86">
        <v>0</v>
      </c>
      <c r="G565" s="86">
        <v>0</v>
      </c>
      <c r="H565" s="86">
        <v>0</v>
      </c>
      <c r="I565" s="86"/>
      <c r="J565" s="86"/>
      <c r="K565" s="86"/>
    </row>
    <row r="566" spans="1:11" x14ac:dyDescent="0.25">
      <c r="A566" s="86" t="s">
        <v>583</v>
      </c>
      <c r="B566" s="86">
        <v>10</v>
      </c>
      <c r="C566" s="86">
        <v>0</v>
      </c>
      <c r="D566" s="86">
        <v>0</v>
      </c>
      <c r="E566" s="86">
        <v>0</v>
      </c>
      <c r="F566" s="86">
        <v>0</v>
      </c>
      <c r="G566" s="86">
        <v>0</v>
      </c>
      <c r="H566" s="86">
        <v>0</v>
      </c>
      <c r="I566" s="86"/>
      <c r="J566" s="86"/>
      <c r="K566" s="86"/>
    </row>
    <row r="567" spans="1:11" x14ac:dyDescent="0.25">
      <c r="A567" s="86" t="s">
        <v>584</v>
      </c>
      <c r="B567" s="86">
        <v>10</v>
      </c>
      <c r="C567" s="86">
        <v>0</v>
      </c>
      <c r="D567" s="86">
        <v>0</v>
      </c>
      <c r="E567" s="86">
        <v>0</v>
      </c>
      <c r="F567" s="86">
        <v>0</v>
      </c>
      <c r="G567" s="86">
        <v>0</v>
      </c>
      <c r="H567" s="86">
        <v>0</v>
      </c>
      <c r="I567" s="86"/>
      <c r="J567" s="86"/>
      <c r="K567" s="86"/>
    </row>
    <row r="568" spans="1:11" x14ac:dyDescent="0.25">
      <c r="A568" s="86" t="s">
        <v>585</v>
      </c>
      <c r="B568" s="86">
        <v>10</v>
      </c>
      <c r="C568" s="86">
        <v>0</v>
      </c>
      <c r="D568" s="86">
        <v>0</v>
      </c>
      <c r="E568" s="86">
        <v>0</v>
      </c>
      <c r="F568" s="86">
        <v>0</v>
      </c>
      <c r="G568" s="86">
        <v>0</v>
      </c>
      <c r="H568" s="86">
        <v>0</v>
      </c>
      <c r="I568" s="86"/>
      <c r="J568" s="86"/>
      <c r="K568" s="86"/>
    </row>
    <row r="569" spans="1:11" x14ac:dyDescent="0.25">
      <c r="A569" s="86" t="s">
        <v>586</v>
      </c>
      <c r="B569" s="86">
        <v>10</v>
      </c>
      <c r="C569" s="86">
        <v>0</v>
      </c>
      <c r="D569" s="86">
        <v>0</v>
      </c>
      <c r="E569" s="86">
        <v>0</v>
      </c>
      <c r="F569" s="86">
        <v>0</v>
      </c>
      <c r="G569" s="86">
        <v>0</v>
      </c>
      <c r="H569" s="86">
        <v>0</v>
      </c>
      <c r="I569" s="86"/>
      <c r="J569" s="86"/>
      <c r="K569" s="86"/>
    </row>
    <row r="570" spans="1:11" x14ac:dyDescent="0.25">
      <c r="A570" s="86" t="s">
        <v>204</v>
      </c>
      <c r="B570" s="86">
        <v>10</v>
      </c>
      <c r="C570" s="86">
        <v>0</v>
      </c>
      <c r="D570" s="86">
        <v>0</v>
      </c>
      <c r="E570" s="86">
        <v>0</v>
      </c>
      <c r="F570" s="86">
        <v>0</v>
      </c>
      <c r="G570" s="86">
        <v>0</v>
      </c>
      <c r="H570" s="86">
        <v>0</v>
      </c>
      <c r="I570" s="86"/>
      <c r="J570" s="86"/>
      <c r="K570" s="86"/>
    </row>
    <row r="571" spans="1:11" x14ac:dyDescent="0.25">
      <c r="A571" s="86" t="s">
        <v>588</v>
      </c>
      <c r="B571" s="86">
        <v>10</v>
      </c>
      <c r="C571" s="86">
        <v>0</v>
      </c>
      <c r="D571" s="86">
        <v>0</v>
      </c>
      <c r="E571" s="86">
        <v>0</v>
      </c>
      <c r="F571" s="86">
        <v>0</v>
      </c>
      <c r="G571" s="86">
        <v>0</v>
      </c>
      <c r="H571" s="86">
        <v>0</v>
      </c>
      <c r="I571" s="86"/>
      <c r="J571" s="86"/>
      <c r="K571" s="86"/>
    </row>
    <row r="572" spans="1:11" x14ac:dyDescent="0.25">
      <c r="A572" s="86" t="s">
        <v>589</v>
      </c>
      <c r="B572" s="86">
        <v>0</v>
      </c>
      <c r="C572" s="86">
        <v>0</v>
      </c>
      <c r="D572" s="86">
        <v>0</v>
      </c>
      <c r="E572" s="86">
        <v>0</v>
      </c>
      <c r="F572" s="86">
        <v>0</v>
      </c>
      <c r="G572" s="86">
        <v>0</v>
      </c>
      <c r="H572" s="86">
        <v>0</v>
      </c>
      <c r="I572" s="86"/>
      <c r="J572" s="86"/>
      <c r="K572" s="86"/>
    </row>
    <row r="573" spans="1:11" x14ac:dyDescent="0.25">
      <c r="A573" s="86" t="s">
        <v>590</v>
      </c>
      <c r="B573" s="86">
        <v>10</v>
      </c>
      <c r="C573" s="86">
        <v>0.16</v>
      </c>
      <c r="D573" s="86">
        <v>1.67</v>
      </c>
      <c r="E573" s="86">
        <v>0</v>
      </c>
      <c r="F573" s="86">
        <v>0</v>
      </c>
      <c r="G573" s="86">
        <v>0</v>
      </c>
      <c r="H573" s="86">
        <v>0</v>
      </c>
      <c r="I573" s="86"/>
      <c r="J573" s="86"/>
      <c r="K573" s="86"/>
    </row>
    <row r="574" spans="1:11" x14ac:dyDescent="0.25">
      <c r="A574" s="86" t="s">
        <v>591</v>
      </c>
      <c r="B574" s="86">
        <v>10</v>
      </c>
      <c r="C574" s="86">
        <v>0</v>
      </c>
      <c r="D574" s="86">
        <v>0</v>
      </c>
      <c r="E574" s="86">
        <v>0</v>
      </c>
      <c r="F574" s="86">
        <v>0</v>
      </c>
      <c r="G574" s="86">
        <v>0.17</v>
      </c>
      <c r="H574" s="86">
        <v>0</v>
      </c>
      <c r="I574" s="86">
        <v>0</v>
      </c>
      <c r="J574" s="86"/>
      <c r="K574" s="86">
        <v>1</v>
      </c>
    </row>
    <row r="575" spans="1:11" x14ac:dyDescent="0.25">
      <c r="A575" s="86" t="s">
        <v>593</v>
      </c>
      <c r="B575" s="86">
        <v>0</v>
      </c>
      <c r="C575" s="86">
        <v>0</v>
      </c>
      <c r="D575" s="86">
        <v>0</v>
      </c>
      <c r="E575" s="86">
        <v>0</v>
      </c>
      <c r="F575" s="86">
        <v>0</v>
      </c>
      <c r="G575" s="86">
        <v>0</v>
      </c>
      <c r="H575" s="86">
        <v>0</v>
      </c>
      <c r="I575" s="86"/>
      <c r="J575" s="86"/>
      <c r="K575" s="86"/>
    </row>
    <row r="576" spans="1:11" x14ac:dyDescent="0.25">
      <c r="A576" s="86" t="s">
        <v>594</v>
      </c>
      <c r="B576" s="86">
        <v>10</v>
      </c>
      <c r="C576" s="86">
        <v>0</v>
      </c>
      <c r="D576" s="86">
        <v>0</v>
      </c>
      <c r="E576" s="86">
        <v>0</v>
      </c>
      <c r="F576" s="86">
        <v>0</v>
      </c>
      <c r="G576" s="86">
        <v>0</v>
      </c>
      <c r="H576" s="86">
        <v>0</v>
      </c>
      <c r="I576" s="86"/>
      <c r="J576" s="86"/>
      <c r="K576" s="86"/>
    </row>
    <row r="577" spans="1:11" x14ac:dyDescent="0.25">
      <c r="A577" s="86" t="s">
        <v>210</v>
      </c>
      <c r="B577" s="86">
        <v>10</v>
      </c>
      <c r="C577" s="86">
        <v>0</v>
      </c>
      <c r="D577" s="86">
        <v>0</v>
      </c>
      <c r="E577" s="86">
        <v>0</v>
      </c>
      <c r="F577" s="86">
        <v>0</v>
      </c>
      <c r="G577" s="86">
        <v>0</v>
      </c>
      <c r="H577" s="86">
        <v>0</v>
      </c>
      <c r="I577" s="86"/>
      <c r="J577" s="86"/>
      <c r="K577" s="86"/>
    </row>
    <row r="578" spans="1:11" x14ac:dyDescent="0.25">
      <c r="A578" s="86" t="s">
        <v>199</v>
      </c>
      <c r="B578" s="86">
        <v>10</v>
      </c>
      <c r="C578" s="86">
        <v>0.44</v>
      </c>
      <c r="D578" s="86">
        <v>0</v>
      </c>
      <c r="E578" s="86">
        <v>0</v>
      </c>
      <c r="F578" s="86">
        <v>0</v>
      </c>
      <c r="G578" s="86">
        <v>0.17</v>
      </c>
      <c r="H578" s="86">
        <v>0</v>
      </c>
      <c r="I578" s="86">
        <v>0</v>
      </c>
      <c r="J578" s="86"/>
      <c r="K578" s="86">
        <v>1</v>
      </c>
    </row>
    <row r="579" spans="1:11" x14ac:dyDescent="0.25">
      <c r="A579" s="86" t="s">
        <v>595</v>
      </c>
      <c r="B579" s="86">
        <v>0</v>
      </c>
      <c r="C579" s="86">
        <v>0</v>
      </c>
      <c r="D579" s="86">
        <v>0</v>
      </c>
      <c r="E579" s="86">
        <v>0</v>
      </c>
      <c r="F579" s="86">
        <v>0</v>
      </c>
      <c r="G579" s="86">
        <v>0</v>
      </c>
      <c r="H579" s="86">
        <v>0</v>
      </c>
      <c r="I579" s="86"/>
      <c r="J579" s="86"/>
      <c r="K579" s="86"/>
    </row>
    <row r="580" spans="1:11" x14ac:dyDescent="0.25">
      <c r="A580" s="86" t="s">
        <v>596</v>
      </c>
      <c r="B580" s="86">
        <v>10</v>
      </c>
      <c r="C580" s="86">
        <v>0.19</v>
      </c>
      <c r="D580" s="86">
        <v>0</v>
      </c>
      <c r="E580" s="86">
        <v>0</v>
      </c>
      <c r="F580" s="86">
        <v>0</v>
      </c>
      <c r="G580" s="86">
        <v>0</v>
      </c>
      <c r="H580" s="86">
        <v>0</v>
      </c>
      <c r="I580" s="86"/>
      <c r="J580" s="86"/>
      <c r="K580" s="86"/>
    </row>
    <row r="581" spans="1:11" x14ac:dyDescent="0.25">
      <c r="A581" s="86" t="s">
        <v>597</v>
      </c>
      <c r="B581" s="86">
        <v>10</v>
      </c>
      <c r="C581" s="86">
        <v>0</v>
      </c>
      <c r="D581" s="86">
        <v>0</v>
      </c>
      <c r="E581" s="86">
        <v>0</v>
      </c>
      <c r="F581" s="86">
        <v>0</v>
      </c>
      <c r="G581" s="86">
        <v>0</v>
      </c>
      <c r="H581" s="86">
        <v>0</v>
      </c>
      <c r="I581" s="86"/>
      <c r="J581" s="86"/>
      <c r="K581" s="86"/>
    </row>
    <row r="582" spans="1:11" x14ac:dyDescent="0.25">
      <c r="A582" s="86" t="s">
        <v>598</v>
      </c>
      <c r="B582" s="86">
        <v>0</v>
      </c>
      <c r="C582" s="86">
        <v>0</v>
      </c>
      <c r="D582" s="86">
        <v>0</v>
      </c>
      <c r="E582" s="86">
        <v>0</v>
      </c>
      <c r="F582" s="86">
        <v>0</v>
      </c>
      <c r="G582" s="86">
        <v>0</v>
      </c>
      <c r="H582" s="86">
        <v>0</v>
      </c>
      <c r="I582" s="86"/>
      <c r="J582" s="86"/>
      <c r="K582" s="86"/>
    </row>
    <row r="583" spans="1:11" x14ac:dyDescent="0.25">
      <c r="A583" s="86" t="s">
        <v>599</v>
      </c>
      <c r="B583" s="86">
        <v>10</v>
      </c>
      <c r="C583" s="86">
        <v>7.0000000000000007E-2</v>
      </c>
      <c r="D583" s="86">
        <v>0</v>
      </c>
      <c r="E583" s="86">
        <v>0</v>
      </c>
      <c r="F583" s="86">
        <v>0</v>
      </c>
      <c r="G583" s="86">
        <v>0</v>
      </c>
      <c r="H583" s="86">
        <v>0</v>
      </c>
      <c r="I583" s="86"/>
      <c r="J583" s="86"/>
      <c r="K583" s="86"/>
    </row>
    <row r="584" spans="1:11" x14ac:dyDescent="0.25">
      <c r="A584" s="86" t="s">
        <v>600</v>
      </c>
      <c r="B584" s="86">
        <v>10</v>
      </c>
      <c r="C584" s="86">
        <v>0</v>
      </c>
      <c r="D584" s="86">
        <v>0</v>
      </c>
      <c r="E584" s="86">
        <v>0</v>
      </c>
      <c r="F584" s="86">
        <v>0</v>
      </c>
      <c r="G584" s="86">
        <v>0</v>
      </c>
      <c r="H584" s="86">
        <v>0</v>
      </c>
      <c r="I584" s="86"/>
      <c r="J584" s="86"/>
      <c r="K584" s="86"/>
    </row>
    <row r="585" spans="1:11" x14ac:dyDescent="0.25">
      <c r="A585" s="86" t="s">
        <v>601</v>
      </c>
      <c r="B585" s="86">
        <v>10</v>
      </c>
      <c r="C585" s="86">
        <v>0.02</v>
      </c>
      <c r="D585" s="86">
        <v>0</v>
      </c>
      <c r="E585" s="86">
        <v>0</v>
      </c>
      <c r="F585" s="86">
        <v>0</v>
      </c>
      <c r="G585" s="86">
        <v>0.17</v>
      </c>
      <c r="H585" s="86">
        <v>0</v>
      </c>
      <c r="I585" s="86">
        <v>0</v>
      </c>
      <c r="J585" s="86"/>
      <c r="K585" s="86">
        <v>2</v>
      </c>
    </row>
    <row r="586" spans="1:11" x14ac:dyDescent="0.25">
      <c r="A586" s="86" t="s">
        <v>602</v>
      </c>
      <c r="B586" s="86">
        <v>10</v>
      </c>
      <c r="C586" s="86">
        <v>0</v>
      </c>
      <c r="D586" s="86">
        <v>0</v>
      </c>
      <c r="E586" s="86">
        <v>0</v>
      </c>
      <c r="F586" s="86">
        <v>0</v>
      </c>
      <c r="G586" s="86">
        <v>0</v>
      </c>
      <c r="H586" s="86">
        <v>0</v>
      </c>
      <c r="I586" s="86"/>
      <c r="J586" s="86"/>
      <c r="K586" s="86"/>
    </row>
    <row r="587" spans="1:11" x14ac:dyDescent="0.25">
      <c r="A587" s="86" t="s">
        <v>603</v>
      </c>
      <c r="B587" s="86">
        <v>10</v>
      </c>
      <c r="C587" s="86">
        <v>0</v>
      </c>
      <c r="D587" s="86">
        <v>0</v>
      </c>
      <c r="E587" s="86">
        <v>0</v>
      </c>
      <c r="F587" s="86">
        <v>0</v>
      </c>
      <c r="G587" s="86">
        <v>0</v>
      </c>
      <c r="H587" s="86">
        <v>0</v>
      </c>
      <c r="I587" s="86"/>
      <c r="J587" s="86"/>
      <c r="K587" s="86"/>
    </row>
    <row r="588" spans="1:11" x14ac:dyDescent="0.25">
      <c r="A588" s="86" t="s">
        <v>604</v>
      </c>
      <c r="B588" s="86">
        <v>10</v>
      </c>
      <c r="C588" s="86">
        <v>0</v>
      </c>
      <c r="D588" s="86">
        <v>0</v>
      </c>
      <c r="E588" s="86">
        <v>0</v>
      </c>
      <c r="F588" s="86">
        <v>0</v>
      </c>
      <c r="G588" s="86">
        <v>0</v>
      </c>
      <c r="H588" s="86">
        <v>0</v>
      </c>
      <c r="I588" s="86"/>
      <c r="J588" s="86"/>
      <c r="K588" s="86"/>
    </row>
    <row r="589" spans="1:11" x14ac:dyDescent="0.25">
      <c r="A589" s="86" t="s">
        <v>140</v>
      </c>
      <c r="B589" s="86">
        <v>10</v>
      </c>
      <c r="C589" s="86">
        <v>0</v>
      </c>
      <c r="D589" s="86">
        <v>0</v>
      </c>
      <c r="E589" s="86">
        <v>0</v>
      </c>
      <c r="F589" s="86">
        <v>0</v>
      </c>
      <c r="G589" s="86">
        <v>0</v>
      </c>
      <c r="H589" s="86">
        <v>0</v>
      </c>
      <c r="I589" s="86"/>
      <c r="J589" s="86"/>
      <c r="K589" s="86"/>
    </row>
    <row r="590" spans="1:11" x14ac:dyDescent="0.25">
      <c r="A590" s="86" t="s">
        <v>605</v>
      </c>
      <c r="B590" s="86">
        <v>10</v>
      </c>
      <c r="C590" s="86">
        <v>0</v>
      </c>
      <c r="D590" s="86">
        <v>0</v>
      </c>
      <c r="E590" s="86">
        <v>0</v>
      </c>
      <c r="F590" s="86">
        <v>0</v>
      </c>
      <c r="G590" s="86">
        <v>0</v>
      </c>
      <c r="H590" s="86">
        <v>0</v>
      </c>
      <c r="I590" s="86"/>
      <c r="J590" s="86"/>
      <c r="K590" s="86"/>
    </row>
    <row r="591" spans="1:11" x14ac:dyDescent="0.25">
      <c r="A591" s="86" t="s">
        <v>606</v>
      </c>
      <c r="B591" s="86">
        <v>10</v>
      </c>
      <c r="C591" s="86">
        <v>0.09</v>
      </c>
      <c r="D591" s="86">
        <v>0</v>
      </c>
      <c r="E591" s="86">
        <v>0</v>
      </c>
      <c r="F591" s="86">
        <v>0</v>
      </c>
      <c r="G591" s="86">
        <v>0</v>
      </c>
      <c r="H591" s="86">
        <v>0</v>
      </c>
      <c r="I591" s="86"/>
      <c r="J591" s="86"/>
      <c r="K591" s="86"/>
    </row>
    <row r="592" spans="1:11" x14ac:dyDescent="0.25">
      <c r="A592" s="86" t="s">
        <v>212</v>
      </c>
      <c r="B592" s="86">
        <v>0</v>
      </c>
      <c r="C592" s="86">
        <v>0</v>
      </c>
      <c r="D592" s="86">
        <v>0</v>
      </c>
      <c r="E592" s="86">
        <v>0</v>
      </c>
      <c r="F592" s="86">
        <v>0</v>
      </c>
      <c r="G592" s="86">
        <v>0</v>
      </c>
      <c r="H592" s="86">
        <v>0</v>
      </c>
      <c r="I592" s="86"/>
      <c r="J592" s="86"/>
      <c r="K592" s="86"/>
    </row>
    <row r="593" spans="1:11" x14ac:dyDescent="0.25">
      <c r="A593" s="86" t="s">
        <v>607</v>
      </c>
      <c r="B593" s="86">
        <v>10</v>
      </c>
      <c r="C593" s="86">
        <v>0</v>
      </c>
      <c r="D593" s="86">
        <v>0</v>
      </c>
      <c r="E593" s="86">
        <v>0</v>
      </c>
      <c r="F593" s="86">
        <v>0</v>
      </c>
      <c r="G593" s="86">
        <v>0</v>
      </c>
      <c r="H593" s="86">
        <v>0</v>
      </c>
      <c r="I593" s="86"/>
      <c r="J593" s="86"/>
      <c r="K593" s="86"/>
    </row>
    <row r="594" spans="1:11" x14ac:dyDescent="0.25">
      <c r="A594" s="86" t="s">
        <v>608</v>
      </c>
      <c r="B594" s="86">
        <v>10</v>
      </c>
      <c r="C594" s="86">
        <v>0</v>
      </c>
      <c r="D594" s="86">
        <v>0</v>
      </c>
      <c r="E594" s="86">
        <v>0</v>
      </c>
      <c r="F594" s="86">
        <v>0</v>
      </c>
      <c r="G594" s="86">
        <v>0</v>
      </c>
      <c r="H594" s="86">
        <v>0</v>
      </c>
      <c r="I594" s="86"/>
      <c r="J594" s="86"/>
      <c r="K594" s="86"/>
    </row>
    <row r="595" spans="1:11" x14ac:dyDescent="0.25">
      <c r="A595" s="86" t="s">
        <v>609</v>
      </c>
      <c r="B595" s="86">
        <v>0</v>
      </c>
      <c r="C595" s="86">
        <v>0</v>
      </c>
      <c r="D595" s="86">
        <v>0</v>
      </c>
      <c r="E595" s="86">
        <v>0</v>
      </c>
      <c r="F595" s="86">
        <v>0</v>
      </c>
      <c r="G595" s="86">
        <v>0.17</v>
      </c>
      <c r="H595" s="86">
        <v>0</v>
      </c>
      <c r="I595" s="86">
        <v>0</v>
      </c>
      <c r="J595" s="86"/>
      <c r="K595" s="86">
        <v>1</v>
      </c>
    </row>
    <row r="596" spans="1:11" x14ac:dyDescent="0.25">
      <c r="A596" s="86" t="s">
        <v>610</v>
      </c>
      <c r="B596" s="86">
        <v>10</v>
      </c>
      <c r="C596" s="86">
        <v>0</v>
      </c>
      <c r="D596" s="86">
        <v>0</v>
      </c>
      <c r="E596" s="86">
        <v>0</v>
      </c>
      <c r="F596" s="86">
        <v>0</v>
      </c>
      <c r="G596" s="86">
        <v>0</v>
      </c>
      <c r="H596" s="86">
        <v>0</v>
      </c>
      <c r="I596" s="86"/>
      <c r="J596" s="86"/>
      <c r="K596" s="86"/>
    </row>
    <row r="597" spans="1:11" x14ac:dyDescent="0.25">
      <c r="A597" s="86" t="s">
        <v>611</v>
      </c>
      <c r="B597" s="86">
        <v>10</v>
      </c>
      <c r="C597" s="86">
        <v>0</v>
      </c>
      <c r="D597" s="86">
        <v>0</v>
      </c>
      <c r="E597" s="86">
        <v>0</v>
      </c>
      <c r="F597" s="86">
        <v>0</v>
      </c>
      <c r="G597" s="86">
        <v>0</v>
      </c>
      <c r="H597" s="86">
        <v>0</v>
      </c>
      <c r="I597" s="86"/>
      <c r="J597" s="86"/>
      <c r="K597" s="86"/>
    </row>
    <row r="598" spans="1:11" x14ac:dyDescent="0.25">
      <c r="A598" s="86" t="s">
        <v>613</v>
      </c>
      <c r="B598" s="86">
        <v>0</v>
      </c>
      <c r="C598" s="86">
        <v>0</v>
      </c>
      <c r="D598" s="86">
        <v>0</v>
      </c>
      <c r="E598" s="86">
        <v>0</v>
      </c>
      <c r="F598" s="86">
        <v>0</v>
      </c>
      <c r="G598" s="86">
        <v>0</v>
      </c>
      <c r="H598" s="86">
        <v>0</v>
      </c>
      <c r="I598" s="86"/>
      <c r="J598" s="86"/>
      <c r="K598" s="86"/>
    </row>
    <row r="599" spans="1:11" x14ac:dyDescent="0.25">
      <c r="A599" s="86" t="s">
        <v>614</v>
      </c>
      <c r="B599" s="86">
        <v>10</v>
      </c>
      <c r="C599" s="86">
        <v>0</v>
      </c>
      <c r="D599" s="86">
        <v>0</v>
      </c>
      <c r="E599" s="86">
        <v>0</v>
      </c>
      <c r="F599" s="86">
        <v>0</v>
      </c>
      <c r="G599" s="86">
        <v>0</v>
      </c>
      <c r="H599" s="86">
        <v>0</v>
      </c>
      <c r="I599" s="86"/>
      <c r="J599" s="86"/>
      <c r="K599" s="86"/>
    </row>
    <row r="600" spans="1:11" x14ac:dyDescent="0.25">
      <c r="A600" s="86" t="s">
        <v>615</v>
      </c>
      <c r="B600" s="86">
        <v>10</v>
      </c>
      <c r="C600" s="86">
        <v>0.04</v>
      </c>
      <c r="D600" s="86">
        <v>0.03</v>
      </c>
      <c r="E600" s="86">
        <v>0</v>
      </c>
      <c r="F600" s="86">
        <v>0</v>
      </c>
      <c r="G600" s="86">
        <v>0</v>
      </c>
      <c r="H600" s="86">
        <v>0</v>
      </c>
      <c r="I600" s="86"/>
      <c r="J600" s="86"/>
      <c r="K600" s="86"/>
    </row>
    <row r="601" spans="1:11" x14ac:dyDescent="0.25">
      <c r="A601" s="86" t="s">
        <v>616</v>
      </c>
      <c r="B601" s="86">
        <v>0</v>
      </c>
      <c r="C601" s="86">
        <v>0</v>
      </c>
      <c r="D601" s="86">
        <v>0</v>
      </c>
      <c r="E601" s="86">
        <v>0</v>
      </c>
      <c r="F601" s="86">
        <v>0</v>
      </c>
      <c r="G601" s="86">
        <v>0</v>
      </c>
      <c r="H601" s="86">
        <v>0</v>
      </c>
      <c r="I601" s="86"/>
      <c r="J601" s="86"/>
      <c r="K601" s="86"/>
    </row>
    <row r="602" spans="1:11" x14ac:dyDescent="0.25">
      <c r="A602" s="86" t="s">
        <v>617</v>
      </c>
      <c r="B602" s="86">
        <v>10</v>
      </c>
      <c r="C602" s="86">
        <v>0</v>
      </c>
      <c r="D602" s="86">
        <v>0</v>
      </c>
      <c r="E602" s="86">
        <v>0</v>
      </c>
      <c r="F602" s="86">
        <v>0</v>
      </c>
      <c r="G602" s="86">
        <v>0</v>
      </c>
      <c r="H602" s="86">
        <v>0</v>
      </c>
      <c r="I602" s="86"/>
      <c r="J602" s="86"/>
      <c r="K602" s="86"/>
    </row>
    <row r="603" spans="1:11" x14ac:dyDescent="0.25">
      <c r="A603" s="86" t="s">
        <v>618</v>
      </c>
      <c r="B603" s="86">
        <v>10</v>
      </c>
      <c r="C603" s="86">
        <v>0.11</v>
      </c>
      <c r="D603" s="86">
        <v>0</v>
      </c>
      <c r="E603" s="86">
        <v>0</v>
      </c>
      <c r="F603" s="86">
        <v>0</v>
      </c>
      <c r="G603" s="86">
        <v>0</v>
      </c>
      <c r="H603" s="86">
        <v>0</v>
      </c>
      <c r="I603" s="86"/>
      <c r="J603" s="86"/>
      <c r="K603" s="86"/>
    </row>
    <row r="604" spans="1:11" x14ac:dyDescent="0.25">
      <c r="A604" s="86" t="s">
        <v>619</v>
      </c>
      <c r="B604" s="86">
        <v>10</v>
      </c>
      <c r="C604" s="86">
        <v>0</v>
      </c>
      <c r="D604" s="86">
        <v>0</v>
      </c>
      <c r="E604" s="86">
        <v>0</v>
      </c>
      <c r="F604" s="86">
        <v>0</v>
      </c>
      <c r="G604" s="86">
        <v>0</v>
      </c>
      <c r="H604" s="86">
        <v>0</v>
      </c>
      <c r="I604" s="86"/>
      <c r="J604" s="86"/>
      <c r="K604" s="86"/>
    </row>
    <row r="605" spans="1:11" x14ac:dyDescent="0.25">
      <c r="A605" s="86" t="s">
        <v>620</v>
      </c>
      <c r="B605" s="86">
        <v>10</v>
      </c>
      <c r="C605" s="86">
        <v>0</v>
      </c>
      <c r="D605" s="86">
        <v>0</v>
      </c>
      <c r="E605" s="86">
        <v>0</v>
      </c>
      <c r="F605" s="86">
        <v>0</v>
      </c>
      <c r="G605" s="86">
        <v>0</v>
      </c>
      <c r="H605" s="86">
        <v>0</v>
      </c>
      <c r="I605" s="86"/>
      <c r="J605" s="86"/>
      <c r="K605" s="86"/>
    </row>
    <row r="606" spans="1:11" x14ac:dyDescent="0.25">
      <c r="A606" s="86" t="s">
        <v>208</v>
      </c>
      <c r="B606" s="86">
        <v>10</v>
      </c>
      <c r="C606" s="86">
        <v>0</v>
      </c>
      <c r="D606" s="86">
        <v>0</v>
      </c>
      <c r="E606" s="86">
        <v>0</v>
      </c>
      <c r="F606" s="86">
        <v>0</v>
      </c>
      <c r="G606" s="86">
        <v>0</v>
      </c>
      <c r="H606" s="86">
        <v>0</v>
      </c>
      <c r="I606" s="86"/>
      <c r="J606" s="86"/>
      <c r="K606" s="86"/>
    </row>
    <row r="607" spans="1:11" x14ac:dyDescent="0.25">
      <c r="A607" s="86" t="s">
        <v>621</v>
      </c>
      <c r="B607" s="86">
        <v>10</v>
      </c>
      <c r="C607" s="86">
        <v>0</v>
      </c>
      <c r="D607" s="86">
        <v>0</v>
      </c>
      <c r="E607" s="86">
        <v>0</v>
      </c>
      <c r="F607" s="86">
        <v>0</v>
      </c>
      <c r="G607" s="86">
        <v>0</v>
      </c>
      <c r="H607" s="86">
        <v>0</v>
      </c>
      <c r="I607" s="86"/>
      <c r="J607" s="86"/>
      <c r="K607" s="86"/>
    </row>
    <row r="608" spans="1:11" x14ac:dyDescent="0.25">
      <c r="A608" s="86" t="s">
        <v>622</v>
      </c>
      <c r="B608" s="86">
        <v>10</v>
      </c>
      <c r="C608" s="86">
        <v>0.35</v>
      </c>
      <c r="D608" s="86">
        <v>0</v>
      </c>
      <c r="E608" s="86">
        <v>0</v>
      </c>
      <c r="F608" s="86">
        <v>0</v>
      </c>
      <c r="G608" s="86">
        <v>0</v>
      </c>
      <c r="H608" s="86">
        <v>0</v>
      </c>
      <c r="I608" s="86"/>
      <c r="J608" s="86"/>
      <c r="K608" s="86"/>
    </row>
    <row r="609" spans="1:11" x14ac:dyDescent="0.25">
      <c r="A609" s="86" t="s">
        <v>623</v>
      </c>
      <c r="B609" s="86">
        <v>0</v>
      </c>
      <c r="C609" s="86">
        <v>0</v>
      </c>
      <c r="D609" s="86">
        <v>0</v>
      </c>
      <c r="E609" s="86">
        <v>0</v>
      </c>
      <c r="F609" s="86">
        <v>0</v>
      </c>
      <c r="G609" s="86">
        <v>0</v>
      </c>
      <c r="H609" s="86">
        <v>0</v>
      </c>
      <c r="I609" s="86"/>
      <c r="J609" s="86"/>
      <c r="K609" s="86"/>
    </row>
    <row r="610" spans="1:11" x14ac:dyDescent="0.25">
      <c r="A610" s="86" t="s">
        <v>624</v>
      </c>
      <c r="B610" s="86">
        <v>0</v>
      </c>
      <c r="C610" s="86">
        <v>0</v>
      </c>
      <c r="D610" s="86">
        <v>0</v>
      </c>
      <c r="E610" s="86">
        <v>0</v>
      </c>
      <c r="F610" s="86">
        <v>0</v>
      </c>
      <c r="G610" s="86">
        <v>0</v>
      </c>
      <c r="H610" s="86">
        <v>0</v>
      </c>
      <c r="I610" s="86"/>
      <c r="J610" s="86"/>
      <c r="K610" s="86"/>
    </row>
    <row r="611" spans="1:11" x14ac:dyDescent="0.25">
      <c r="A611" s="86" t="s">
        <v>625</v>
      </c>
      <c r="B611" s="86">
        <v>10</v>
      </c>
      <c r="C611" s="86">
        <v>0.09</v>
      </c>
      <c r="D611" s="86">
        <v>0.06</v>
      </c>
      <c r="E611" s="86">
        <v>0</v>
      </c>
      <c r="F611" s="86">
        <v>0</v>
      </c>
      <c r="G611" s="86">
        <v>0</v>
      </c>
      <c r="H611" s="86">
        <v>0</v>
      </c>
      <c r="I611" s="86"/>
      <c r="J611" s="86"/>
      <c r="K611" s="86"/>
    </row>
    <row r="612" spans="1:11" x14ac:dyDescent="0.25">
      <c r="A612" s="86" t="s">
        <v>626</v>
      </c>
      <c r="B612" s="86">
        <v>10</v>
      </c>
      <c r="C612" s="86">
        <v>0</v>
      </c>
      <c r="D612" s="86">
        <v>0</v>
      </c>
      <c r="E612" s="86">
        <v>0</v>
      </c>
      <c r="F612" s="86">
        <v>0</v>
      </c>
      <c r="G612" s="86">
        <v>0.51</v>
      </c>
      <c r="H612" s="86">
        <v>0</v>
      </c>
      <c r="I612" s="86">
        <v>0</v>
      </c>
      <c r="J612" s="86"/>
      <c r="K612" s="86">
        <v>1.33</v>
      </c>
    </row>
    <row r="613" spans="1:11" x14ac:dyDescent="0.25">
      <c r="A613" s="86" t="s">
        <v>627</v>
      </c>
      <c r="B613" s="86">
        <v>10</v>
      </c>
      <c r="C613" s="86">
        <v>0</v>
      </c>
      <c r="D613" s="86">
        <v>0</v>
      </c>
      <c r="E613" s="86">
        <v>0</v>
      </c>
      <c r="F613" s="86">
        <v>0</v>
      </c>
      <c r="G613" s="86">
        <v>0</v>
      </c>
      <c r="H613" s="86">
        <v>0</v>
      </c>
      <c r="I613" s="86"/>
      <c r="J613" s="86"/>
      <c r="K613" s="86"/>
    </row>
    <row r="614" spans="1:11" x14ac:dyDescent="0.25">
      <c r="A614" s="86" t="s">
        <v>628</v>
      </c>
      <c r="B614" s="86">
        <v>10</v>
      </c>
      <c r="C614" s="86">
        <v>0</v>
      </c>
      <c r="D614" s="86">
        <v>0</v>
      </c>
      <c r="E614" s="86">
        <v>0</v>
      </c>
      <c r="F614" s="86">
        <v>0</v>
      </c>
      <c r="G614" s="86">
        <v>0</v>
      </c>
      <c r="H614" s="86">
        <v>0</v>
      </c>
      <c r="I614" s="86"/>
      <c r="J614" s="86"/>
      <c r="K614" s="86"/>
    </row>
    <row r="615" spans="1:11" x14ac:dyDescent="0.25">
      <c r="A615" s="86" t="s">
        <v>629</v>
      </c>
      <c r="B615" s="86">
        <v>10</v>
      </c>
      <c r="C615" s="86">
        <v>0</v>
      </c>
      <c r="D615" s="86">
        <v>0</v>
      </c>
      <c r="E615" s="86">
        <v>0</v>
      </c>
      <c r="F615" s="86">
        <v>0</v>
      </c>
      <c r="G615" s="86">
        <v>0</v>
      </c>
      <c r="H615" s="86">
        <v>0</v>
      </c>
      <c r="I615" s="86"/>
      <c r="J615" s="86"/>
      <c r="K615" s="86"/>
    </row>
    <row r="616" spans="1:11" x14ac:dyDescent="0.25">
      <c r="A616" s="86" t="s">
        <v>630</v>
      </c>
      <c r="B616" s="86">
        <v>10</v>
      </c>
      <c r="C616" s="86">
        <v>0</v>
      </c>
      <c r="D616" s="86">
        <v>0</v>
      </c>
      <c r="E616" s="86">
        <v>0</v>
      </c>
      <c r="F616" s="86">
        <v>0</v>
      </c>
      <c r="G616" s="86">
        <v>0</v>
      </c>
      <c r="H616" s="86">
        <v>0</v>
      </c>
      <c r="I616" s="86"/>
      <c r="J616" s="86"/>
      <c r="K616" s="86"/>
    </row>
    <row r="617" spans="1:11" x14ac:dyDescent="0.25">
      <c r="A617" s="86" t="s">
        <v>211</v>
      </c>
      <c r="B617" s="86">
        <v>10</v>
      </c>
      <c r="C617" s="86">
        <v>0</v>
      </c>
      <c r="D617" s="86">
        <v>0</v>
      </c>
      <c r="E617" s="86">
        <v>0</v>
      </c>
      <c r="F617" s="86">
        <v>0</v>
      </c>
      <c r="G617" s="86">
        <v>0</v>
      </c>
      <c r="H617" s="86">
        <v>0</v>
      </c>
      <c r="I617" s="86"/>
      <c r="J617" s="86"/>
      <c r="K617" s="86"/>
    </row>
    <row r="618" spans="1:11" x14ac:dyDescent="0.25">
      <c r="A618" s="86" t="s">
        <v>631</v>
      </c>
      <c r="B618" s="86">
        <v>10</v>
      </c>
      <c r="C618" s="86">
        <v>0</v>
      </c>
      <c r="D618" s="86">
        <v>0</v>
      </c>
      <c r="E618" s="86">
        <v>0</v>
      </c>
      <c r="F618" s="86">
        <v>0</v>
      </c>
      <c r="G618" s="86">
        <v>0</v>
      </c>
      <c r="H618" s="86">
        <v>0</v>
      </c>
      <c r="I618" s="86"/>
      <c r="J618" s="86"/>
      <c r="K618" s="86"/>
    </row>
    <row r="619" spans="1:11" x14ac:dyDescent="0.25">
      <c r="A619" s="86" t="s">
        <v>632</v>
      </c>
      <c r="B619" s="86">
        <v>10</v>
      </c>
      <c r="C619" s="86">
        <v>0</v>
      </c>
      <c r="D619" s="86">
        <v>0</v>
      </c>
      <c r="E619" s="86">
        <v>0</v>
      </c>
      <c r="F619" s="86">
        <v>0</v>
      </c>
      <c r="G619" s="86">
        <v>0</v>
      </c>
      <c r="H619" s="86">
        <v>0</v>
      </c>
      <c r="I619" s="86"/>
      <c r="J619" s="86"/>
      <c r="K619" s="86"/>
    </row>
    <row r="620" spans="1:11" x14ac:dyDescent="0.25">
      <c r="A620" s="86" t="s">
        <v>633</v>
      </c>
      <c r="B620" s="86">
        <v>10</v>
      </c>
      <c r="C620" s="86">
        <v>0</v>
      </c>
      <c r="D620" s="86">
        <v>0</v>
      </c>
      <c r="E620" s="86">
        <v>0</v>
      </c>
      <c r="F620" s="86">
        <v>0</v>
      </c>
      <c r="G620" s="86">
        <v>0</v>
      </c>
      <c r="H620" s="86">
        <v>0</v>
      </c>
      <c r="I620" s="86"/>
      <c r="J620" s="86"/>
      <c r="K620" s="86"/>
    </row>
    <row r="621" spans="1:11" x14ac:dyDescent="0.25">
      <c r="A621" s="86" t="s">
        <v>634</v>
      </c>
      <c r="B621" s="86">
        <v>0</v>
      </c>
      <c r="C621" s="86">
        <v>0</v>
      </c>
      <c r="D621" s="86">
        <v>0</v>
      </c>
      <c r="E621" s="86">
        <v>0</v>
      </c>
      <c r="F621" s="86">
        <v>0</v>
      </c>
      <c r="G621" s="86">
        <v>0</v>
      </c>
      <c r="H621" s="86">
        <v>0</v>
      </c>
      <c r="I621" s="86"/>
      <c r="J621" s="86"/>
      <c r="K621" s="86"/>
    </row>
    <row r="622" spans="1:11" x14ac:dyDescent="0.25">
      <c r="A622" s="86" t="s">
        <v>207</v>
      </c>
      <c r="B622" s="86">
        <v>10</v>
      </c>
      <c r="C622" s="86">
        <v>0.05</v>
      </c>
      <c r="D622" s="86">
        <v>0.11</v>
      </c>
      <c r="E622" s="86">
        <v>0</v>
      </c>
      <c r="F622" s="86">
        <v>0</v>
      </c>
      <c r="G622" s="86">
        <v>0.17</v>
      </c>
      <c r="H622" s="86">
        <v>0</v>
      </c>
      <c r="I622" s="86">
        <v>0</v>
      </c>
      <c r="J622" s="86"/>
      <c r="K622" s="86">
        <v>1</v>
      </c>
    </row>
    <row r="623" spans="1:11" x14ac:dyDescent="0.25">
      <c r="A623" s="86" t="s">
        <v>635</v>
      </c>
      <c r="B623" s="86">
        <v>10</v>
      </c>
      <c r="C623" s="86">
        <v>0</v>
      </c>
      <c r="D623" s="86">
        <v>0</v>
      </c>
      <c r="E623" s="86">
        <v>0</v>
      </c>
      <c r="F623" s="86">
        <v>0</v>
      </c>
      <c r="G623" s="86">
        <v>0</v>
      </c>
      <c r="H623" s="86">
        <v>0</v>
      </c>
      <c r="I623" s="86"/>
      <c r="J623" s="86"/>
      <c r="K623" s="86"/>
    </row>
    <row r="624" spans="1:11" x14ac:dyDescent="0.25">
      <c r="A624" s="86" t="s">
        <v>636</v>
      </c>
      <c r="B624" s="86">
        <v>10</v>
      </c>
      <c r="C624" s="86">
        <v>0</v>
      </c>
      <c r="D624" s="86">
        <v>0</v>
      </c>
      <c r="E624" s="86">
        <v>0</v>
      </c>
      <c r="F624" s="86">
        <v>0</v>
      </c>
      <c r="G624" s="86">
        <v>0</v>
      </c>
      <c r="H624" s="86">
        <v>0</v>
      </c>
      <c r="I624" s="86"/>
      <c r="J624" s="86"/>
      <c r="K624" s="86"/>
    </row>
    <row r="625" spans="1:11" x14ac:dyDescent="0.25">
      <c r="A625" s="86" t="s">
        <v>637</v>
      </c>
      <c r="B625" s="86">
        <v>10</v>
      </c>
      <c r="C625" s="86">
        <v>0</v>
      </c>
      <c r="D625" s="86">
        <v>0</v>
      </c>
      <c r="E625" s="86">
        <v>0</v>
      </c>
      <c r="F625" s="86">
        <v>0</v>
      </c>
      <c r="G625" s="86">
        <v>0</v>
      </c>
      <c r="H625" s="86">
        <v>0</v>
      </c>
      <c r="I625" s="86"/>
      <c r="J625" s="86"/>
      <c r="K625" s="86"/>
    </row>
    <row r="626" spans="1:11" x14ac:dyDescent="0.25">
      <c r="A626" s="86" t="s">
        <v>638</v>
      </c>
      <c r="B626" s="86">
        <v>10</v>
      </c>
      <c r="C626" s="86">
        <v>0</v>
      </c>
      <c r="D626" s="86">
        <v>0</v>
      </c>
      <c r="E626" s="86">
        <v>0</v>
      </c>
      <c r="F626" s="86">
        <v>0</v>
      </c>
      <c r="G626" s="86">
        <v>0.17</v>
      </c>
      <c r="H626" s="86">
        <v>0</v>
      </c>
      <c r="I626" s="86">
        <v>0</v>
      </c>
      <c r="J626" s="86"/>
      <c r="K626" s="86">
        <v>1</v>
      </c>
    </row>
    <row r="627" spans="1:11" x14ac:dyDescent="0.25">
      <c r="A627" s="86" t="s">
        <v>639</v>
      </c>
      <c r="B627" s="86">
        <v>0</v>
      </c>
      <c r="C627" s="86">
        <v>0</v>
      </c>
      <c r="D627" s="86">
        <v>0</v>
      </c>
      <c r="E627" s="86">
        <v>0</v>
      </c>
      <c r="F627" s="86">
        <v>0</v>
      </c>
      <c r="G627" s="86">
        <v>0</v>
      </c>
      <c r="H627" s="86">
        <v>0</v>
      </c>
      <c r="I627" s="86"/>
      <c r="J627" s="86"/>
      <c r="K627" s="86"/>
    </row>
    <row r="628" spans="1:11" x14ac:dyDescent="0.25">
      <c r="A628" s="86" t="s">
        <v>640</v>
      </c>
      <c r="B628" s="86">
        <v>0</v>
      </c>
      <c r="C628" s="86">
        <v>0</v>
      </c>
      <c r="D628" s="86">
        <v>0</v>
      </c>
      <c r="E628" s="86">
        <v>0</v>
      </c>
      <c r="F628" s="86">
        <v>0</v>
      </c>
      <c r="G628" s="86">
        <v>0</v>
      </c>
      <c r="H628" s="86">
        <v>0</v>
      </c>
      <c r="I628" s="86"/>
      <c r="J628" s="86"/>
      <c r="K628" s="86"/>
    </row>
    <row r="629" spans="1:11" x14ac:dyDescent="0.25">
      <c r="A629" s="86" t="s">
        <v>641</v>
      </c>
      <c r="B629" s="86">
        <v>10</v>
      </c>
      <c r="C629" s="86">
        <v>0</v>
      </c>
      <c r="D629" s="86">
        <v>0</v>
      </c>
      <c r="E629" s="86">
        <v>0</v>
      </c>
      <c r="F629" s="86">
        <v>0</v>
      </c>
      <c r="G629" s="86">
        <v>0</v>
      </c>
      <c r="H629" s="86">
        <v>0</v>
      </c>
      <c r="I629" s="86"/>
      <c r="J629" s="86"/>
      <c r="K629" s="86"/>
    </row>
    <row r="630" spans="1:11" x14ac:dyDescent="0.25">
      <c r="A630" s="86" t="s">
        <v>642</v>
      </c>
      <c r="B630" s="86">
        <v>10</v>
      </c>
      <c r="C630" s="86">
        <v>0</v>
      </c>
      <c r="D630" s="86">
        <v>0</v>
      </c>
      <c r="E630" s="86">
        <v>0</v>
      </c>
      <c r="F630" s="86">
        <v>0</v>
      </c>
      <c r="G630" s="86">
        <v>0</v>
      </c>
      <c r="H630" s="86">
        <v>0</v>
      </c>
      <c r="I630" s="86"/>
      <c r="J630" s="86"/>
      <c r="K630" s="86"/>
    </row>
    <row r="631" spans="1:11" x14ac:dyDescent="0.25">
      <c r="A631" s="86" t="s">
        <v>643</v>
      </c>
      <c r="B631" s="86">
        <v>10</v>
      </c>
      <c r="C631" s="86">
        <v>0</v>
      </c>
      <c r="D631" s="86">
        <v>0</v>
      </c>
      <c r="E631" s="86">
        <v>0</v>
      </c>
      <c r="F631" s="86">
        <v>0</v>
      </c>
      <c r="G631" s="86">
        <v>0</v>
      </c>
      <c r="H631" s="86">
        <v>0</v>
      </c>
      <c r="I631" s="86"/>
      <c r="J631" s="86"/>
      <c r="K631" s="86"/>
    </row>
    <row r="632" spans="1:11" x14ac:dyDescent="0.25">
      <c r="A632" s="86" t="s">
        <v>213</v>
      </c>
      <c r="B632" s="86">
        <v>0</v>
      </c>
      <c r="C632" s="86">
        <v>0</v>
      </c>
      <c r="D632" s="86">
        <v>0</v>
      </c>
      <c r="E632" s="86">
        <v>0</v>
      </c>
      <c r="F632" s="86">
        <v>0</v>
      </c>
      <c r="G632" s="86">
        <v>0</v>
      </c>
      <c r="H632" s="86">
        <v>0</v>
      </c>
      <c r="I632" s="86"/>
      <c r="J632" s="86"/>
      <c r="K632" s="86"/>
    </row>
    <row r="633" spans="1:11" x14ac:dyDescent="0.25">
      <c r="A633" s="86" t="s">
        <v>644</v>
      </c>
      <c r="B633" s="86">
        <v>0</v>
      </c>
      <c r="C633" s="86">
        <v>0</v>
      </c>
      <c r="D633" s="86">
        <v>0</v>
      </c>
      <c r="E633" s="86">
        <v>0</v>
      </c>
      <c r="F633" s="86">
        <v>0</v>
      </c>
      <c r="G633" s="86">
        <v>0</v>
      </c>
      <c r="H633" s="86">
        <v>0</v>
      </c>
      <c r="I633" s="86"/>
      <c r="J633" s="86"/>
      <c r="K633" s="86"/>
    </row>
    <row r="634" spans="1:11" x14ac:dyDescent="0.25">
      <c r="A634" s="86" t="s">
        <v>645</v>
      </c>
      <c r="B634" s="86">
        <v>0</v>
      </c>
      <c r="C634" s="86">
        <v>0</v>
      </c>
      <c r="D634" s="86">
        <v>0</v>
      </c>
      <c r="E634" s="86">
        <v>0</v>
      </c>
      <c r="F634" s="86">
        <v>0</v>
      </c>
      <c r="G634" s="86">
        <v>0</v>
      </c>
      <c r="H634" s="86">
        <v>0</v>
      </c>
      <c r="I634" s="86"/>
      <c r="J634" s="86"/>
      <c r="K634" s="86"/>
    </row>
    <row r="635" spans="1:11" x14ac:dyDescent="0.25">
      <c r="A635" s="86" t="s">
        <v>646</v>
      </c>
      <c r="B635" s="86">
        <v>0</v>
      </c>
      <c r="C635" s="86">
        <v>0</v>
      </c>
      <c r="D635" s="86">
        <v>0</v>
      </c>
      <c r="E635" s="86">
        <v>0</v>
      </c>
      <c r="F635" s="86">
        <v>0</v>
      </c>
      <c r="G635" s="86">
        <v>0</v>
      </c>
      <c r="H635" s="86">
        <v>0</v>
      </c>
      <c r="I635" s="86"/>
      <c r="J635" s="86"/>
      <c r="K635" s="86"/>
    </row>
    <row r="636" spans="1:11" x14ac:dyDescent="0.25">
      <c r="A636" s="86" t="s">
        <v>214</v>
      </c>
      <c r="B636" s="86">
        <v>0</v>
      </c>
      <c r="C636" s="86">
        <v>0</v>
      </c>
      <c r="D636" s="86">
        <v>0</v>
      </c>
      <c r="E636" s="86">
        <v>0</v>
      </c>
      <c r="F636" s="86">
        <v>0</v>
      </c>
      <c r="G636" s="86">
        <v>0</v>
      </c>
      <c r="H636" s="86">
        <v>0</v>
      </c>
      <c r="I636" s="86"/>
      <c r="J636" s="86"/>
      <c r="K636" s="86"/>
    </row>
    <row r="637" spans="1:11" x14ac:dyDescent="0.25">
      <c r="A637" s="86" t="s">
        <v>647</v>
      </c>
      <c r="B637" s="86">
        <v>0</v>
      </c>
      <c r="C637" s="86">
        <v>0</v>
      </c>
      <c r="D637" s="86">
        <v>0</v>
      </c>
      <c r="E637" s="86">
        <v>0</v>
      </c>
      <c r="F637" s="86">
        <v>0</v>
      </c>
      <c r="G637" s="86">
        <v>0</v>
      </c>
      <c r="H637" s="86">
        <v>0</v>
      </c>
      <c r="I637" s="86"/>
      <c r="J637" s="86"/>
      <c r="K637" s="86"/>
    </row>
    <row r="638" spans="1:11" x14ac:dyDescent="0.25">
      <c r="A638" s="86" t="s">
        <v>648</v>
      </c>
      <c r="B638" s="86">
        <v>10</v>
      </c>
      <c r="C638" s="86">
        <v>0</v>
      </c>
      <c r="D638" s="86">
        <v>0</v>
      </c>
      <c r="E638" s="86">
        <v>0</v>
      </c>
      <c r="F638" s="86">
        <v>0</v>
      </c>
      <c r="G638" s="86">
        <v>0</v>
      </c>
      <c r="H638" s="86">
        <v>0</v>
      </c>
      <c r="I638" s="86"/>
      <c r="J638" s="86"/>
      <c r="K638" s="86"/>
    </row>
    <row r="639" spans="1:11" x14ac:dyDescent="0.25">
      <c r="A639" s="86" t="s">
        <v>649</v>
      </c>
      <c r="B639" s="86">
        <v>10</v>
      </c>
      <c r="C639" s="86">
        <v>0</v>
      </c>
      <c r="D639" s="86">
        <v>0</v>
      </c>
      <c r="E639" s="86">
        <v>0</v>
      </c>
      <c r="F639" s="86">
        <v>0</v>
      </c>
      <c r="G639" s="86">
        <v>0</v>
      </c>
      <c r="H639" s="86">
        <v>0</v>
      </c>
      <c r="I639" s="86"/>
      <c r="J639" s="86"/>
      <c r="K639" s="86"/>
    </row>
    <row r="640" spans="1:11" x14ac:dyDescent="0.25">
      <c r="A640" s="86" t="s">
        <v>650</v>
      </c>
      <c r="B640" s="86">
        <v>0</v>
      </c>
      <c r="C640" s="86">
        <v>0</v>
      </c>
      <c r="D640" s="86">
        <v>0</v>
      </c>
      <c r="E640" s="86">
        <v>0</v>
      </c>
      <c r="F640" s="86">
        <v>0</v>
      </c>
      <c r="G640" s="86">
        <v>0.34</v>
      </c>
      <c r="H640" s="86">
        <v>0</v>
      </c>
      <c r="I640" s="86">
        <v>0</v>
      </c>
      <c r="J640" s="86"/>
      <c r="K640" s="86">
        <v>1</v>
      </c>
    </row>
    <row r="641" spans="1:11" x14ac:dyDescent="0.25">
      <c r="A641" s="86" t="s">
        <v>651</v>
      </c>
      <c r="B641" s="86">
        <v>10</v>
      </c>
      <c r="C641" s="86">
        <v>0</v>
      </c>
      <c r="D641" s="86">
        <v>0</v>
      </c>
      <c r="E641" s="86">
        <v>0</v>
      </c>
      <c r="F641" s="86">
        <v>0</v>
      </c>
      <c r="G641" s="86">
        <v>0</v>
      </c>
      <c r="H641" s="86">
        <v>0</v>
      </c>
      <c r="I641" s="86"/>
      <c r="J641" s="86"/>
      <c r="K641" s="86"/>
    </row>
    <row r="642" spans="1:11" x14ac:dyDescent="0.25">
      <c r="A642" s="86" t="s">
        <v>652</v>
      </c>
      <c r="B642" s="86">
        <v>10</v>
      </c>
      <c r="C642" s="86">
        <v>0</v>
      </c>
      <c r="D642" s="86">
        <v>0</v>
      </c>
      <c r="E642" s="86">
        <v>0</v>
      </c>
      <c r="F642" s="86">
        <v>0</v>
      </c>
      <c r="G642" s="86">
        <v>0</v>
      </c>
      <c r="H642" s="86">
        <v>0</v>
      </c>
      <c r="I642" s="86"/>
      <c r="J642" s="86"/>
      <c r="K642" s="86"/>
    </row>
    <row r="643" spans="1:11" x14ac:dyDescent="0.25">
      <c r="A643" s="86" t="s">
        <v>653</v>
      </c>
      <c r="B643" s="86">
        <v>0</v>
      </c>
      <c r="C643" s="86">
        <v>0</v>
      </c>
      <c r="D643" s="86">
        <v>0</v>
      </c>
      <c r="E643" s="86">
        <v>0</v>
      </c>
      <c r="F643" s="86">
        <v>0</v>
      </c>
      <c r="G643" s="86">
        <v>0</v>
      </c>
      <c r="H643" s="86">
        <v>0</v>
      </c>
      <c r="I643" s="86"/>
      <c r="J643" s="86"/>
      <c r="K643" s="86"/>
    </row>
    <row r="644" spans="1:11" x14ac:dyDescent="0.25">
      <c r="A644" s="86" t="s">
        <v>654</v>
      </c>
      <c r="B644" s="86">
        <v>0</v>
      </c>
      <c r="C644" s="86">
        <v>0</v>
      </c>
      <c r="D644" s="86">
        <v>0</v>
      </c>
      <c r="E644" s="86">
        <v>0</v>
      </c>
      <c r="F644" s="86">
        <v>0</v>
      </c>
      <c r="G644" s="86">
        <v>0</v>
      </c>
      <c r="H644" s="86">
        <v>0</v>
      </c>
      <c r="I644" s="86"/>
      <c r="J644" s="86"/>
      <c r="K644" s="86"/>
    </row>
    <row r="645" spans="1:11" x14ac:dyDescent="0.25">
      <c r="A645" s="86" t="s">
        <v>655</v>
      </c>
      <c r="B645" s="86">
        <v>0</v>
      </c>
      <c r="C645" s="86">
        <v>0</v>
      </c>
      <c r="D645" s="86">
        <v>0</v>
      </c>
      <c r="E645" s="86">
        <v>0</v>
      </c>
      <c r="F645" s="86">
        <v>0</v>
      </c>
      <c r="G645" s="86">
        <v>0</v>
      </c>
      <c r="H645" s="86">
        <v>0</v>
      </c>
      <c r="I645" s="86"/>
      <c r="J645" s="86"/>
      <c r="K645" s="86"/>
    </row>
    <row r="646" spans="1:11" x14ac:dyDescent="0.25">
      <c r="A646" s="86" t="s">
        <v>656</v>
      </c>
      <c r="B646" s="86">
        <v>0</v>
      </c>
      <c r="C646" s="86">
        <v>0</v>
      </c>
      <c r="D646" s="86">
        <v>0</v>
      </c>
      <c r="E646" s="86">
        <v>0</v>
      </c>
      <c r="F646" s="86">
        <v>0</v>
      </c>
      <c r="G646" s="86">
        <v>0</v>
      </c>
      <c r="H646" s="86">
        <v>0</v>
      </c>
      <c r="I646" s="86"/>
      <c r="J646" s="86"/>
      <c r="K646" s="86"/>
    </row>
    <row r="647" spans="1:11" x14ac:dyDescent="0.25">
      <c r="A647" s="86" t="s">
        <v>215</v>
      </c>
      <c r="B647" s="86">
        <v>0</v>
      </c>
      <c r="C647" s="86">
        <v>0</v>
      </c>
      <c r="D647" s="86">
        <v>0</v>
      </c>
      <c r="E647" s="86">
        <v>0</v>
      </c>
      <c r="F647" s="86">
        <v>0</v>
      </c>
      <c r="G647" s="86">
        <v>0</v>
      </c>
      <c r="H647" s="86">
        <v>0</v>
      </c>
      <c r="I647" s="86"/>
      <c r="J647" s="86"/>
      <c r="K647" s="86"/>
    </row>
    <row r="648" spans="1:11" x14ac:dyDescent="0.25">
      <c r="A648" s="86" t="s">
        <v>657</v>
      </c>
      <c r="B648" s="86">
        <v>0</v>
      </c>
      <c r="C648" s="86">
        <v>0</v>
      </c>
      <c r="D648" s="86">
        <v>0</v>
      </c>
      <c r="E648" s="86">
        <v>0</v>
      </c>
      <c r="F648" s="86">
        <v>0</v>
      </c>
      <c r="G648" s="86">
        <v>0</v>
      </c>
      <c r="H648" s="86">
        <v>0</v>
      </c>
      <c r="I648" s="86"/>
      <c r="J648" s="86"/>
      <c r="K648" s="86"/>
    </row>
    <row r="649" spans="1:11" x14ac:dyDescent="0.25">
      <c r="A649" s="86" t="s">
        <v>658</v>
      </c>
      <c r="B649" s="86">
        <v>10</v>
      </c>
      <c r="C649" s="86">
        <v>0</v>
      </c>
      <c r="D649" s="86">
        <v>0</v>
      </c>
      <c r="E649" s="86">
        <v>0</v>
      </c>
      <c r="F649" s="86">
        <v>0</v>
      </c>
      <c r="G649" s="86">
        <v>0</v>
      </c>
      <c r="H649" s="86">
        <v>0</v>
      </c>
      <c r="I649" s="86"/>
      <c r="J649" s="86"/>
      <c r="K649" s="86"/>
    </row>
    <row r="650" spans="1:11" x14ac:dyDescent="0.25">
      <c r="A650" s="86" t="s">
        <v>659</v>
      </c>
      <c r="B650" s="86">
        <v>0</v>
      </c>
      <c r="C650" s="86">
        <v>0</v>
      </c>
      <c r="D650" s="86">
        <v>0</v>
      </c>
      <c r="E650" s="86">
        <v>0</v>
      </c>
      <c r="F650" s="86">
        <v>0</v>
      </c>
      <c r="G650" s="86">
        <v>0</v>
      </c>
      <c r="H650" s="86">
        <v>0</v>
      </c>
      <c r="I650" s="86"/>
      <c r="J650" s="86"/>
      <c r="K650" s="86"/>
    </row>
    <row r="651" spans="1:11" x14ac:dyDescent="0.25">
      <c r="A651" s="86" t="s">
        <v>660</v>
      </c>
      <c r="B651" s="86">
        <v>0</v>
      </c>
      <c r="C651" s="86">
        <v>0</v>
      </c>
      <c r="D651" s="86">
        <v>0</v>
      </c>
      <c r="E651" s="86">
        <v>0</v>
      </c>
      <c r="F651" s="86">
        <v>0</v>
      </c>
      <c r="G651" s="86">
        <v>0</v>
      </c>
      <c r="H651" s="86">
        <v>0</v>
      </c>
      <c r="I651" s="86"/>
      <c r="J651" s="86"/>
      <c r="K651" s="86"/>
    </row>
    <row r="652" spans="1:11" x14ac:dyDescent="0.25">
      <c r="A652" s="86" t="s">
        <v>661</v>
      </c>
      <c r="B652" s="86">
        <v>10</v>
      </c>
      <c r="C652" s="86">
        <v>0</v>
      </c>
      <c r="D652" s="86">
        <v>0</v>
      </c>
      <c r="E652" s="86">
        <v>0</v>
      </c>
      <c r="F652" s="86">
        <v>0</v>
      </c>
      <c r="G652" s="86">
        <v>0</v>
      </c>
      <c r="H652" s="86">
        <v>0</v>
      </c>
      <c r="I652" s="86"/>
      <c r="J652" s="86"/>
      <c r="K652" s="86"/>
    </row>
    <row r="653" spans="1:11" x14ac:dyDescent="0.25">
      <c r="A653" s="86" t="s">
        <v>662</v>
      </c>
      <c r="B653" s="86">
        <v>0</v>
      </c>
      <c r="C653" s="86">
        <v>0</v>
      </c>
      <c r="D653" s="86">
        <v>0</v>
      </c>
      <c r="E653" s="86">
        <v>0</v>
      </c>
      <c r="F653" s="86">
        <v>0</v>
      </c>
      <c r="G653" s="86">
        <v>0.34</v>
      </c>
      <c r="H653" s="86">
        <v>0</v>
      </c>
      <c r="I653" s="86">
        <v>0</v>
      </c>
      <c r="J653" s="86"/>
      <c r="K653" s="86">
        <v>1</v>
      </c>
    </row>
    <row r="654" spans="1:11" x14ac:dyDescent="0.25">
      <c r="A654" s="86" t="s">
        <v>663</v>
      </c>
      <c r="B654" s="86">
        <v>10</v>
      </c>
      <c r="C654" s="86">
        <v>0</v>
      </c>
      <c r="D654" s="86">
        <v>0</v>
      </c>
      <c r="E654" s="86">
        <v>0</v>
      </c>
      <c r="F654" s="86">
        <v>0</v>
      </c>
      <c r="G654" s="86">
        <v>0</v>
      </c>
      <c r="H654" s="86">
        <v>0</v>
      </c>
      <c r="I654" s="86"/>
      <c r="J654" s="86"/>
      <c r="K654" s="86"/>
    </row>
    <row r="655" spans="1:11" x14ac:dyDescent="0.25">
      <c r="A655" s="86" t="s">
        <v>664</v>
      </c>
      <c r="B655" s="86">
        <v>0</v>
      </c>
      <c r="C655" s="86">
        <v>0</v>
      </c>
      <c r="D655" s="86">
        <v>0</v>
      </c>
      <c r="E655" s="86">
        <v>0</v>
      </c>
      <c r="F655" s="86">
        <v>0</v>
      </c>
      <c r="G655" s="86">
        <v>0</v>
      </c>
      <c r="H655" s="86">
        <v>0</v>
      </c>
      <c r="I655" s="86"/>
      <c r="J655" s="86"/>
      <c r="K655" s="86"/>
    </row>
    <row r="656" spans="1:11" x14ac:dyDescent="0.25">
      <c r="A656" s="86" t="s">
        <v>665</v>
      </c>
      <c r="B656" s="86">
        <v>10</v>
      </c>
      <c r="C656" s="86">
        <v>0</v>
      </c>
      <c r="D656" s="86">
        <v>0</v>
      </c>
      <c r="E656" s="86">
        <v>0</v>
      </c>
      <c r="F656" s="86">
        <v>0</v>
      </c>
      <c r="G656" s="86">
        <v>0</v>
      </c>
      <c r="H656" s="86">
        <v>0</v>
      </c>
      <c r="I656" s="86"/>
      <c r="J656" s="86"/>
      <c r="K656" s="86"/>
    </row>
    <row r="657" spans="2:4" x14ac:dyDescent="0.25">
      <c r="C657"/>
      <c r="D657"/>
    </row>
    <row r="658" spans="2:4" x14ac:dyDescent="0.25">
      <c r="B658" s="1"/>
      <c r="C658"/>
      <c r="D65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F8" sqref="F8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1.140625" style="86" bestFit="1" customWidth="1"/>
    <col min="4" max="4" width="9.140625" style="86"/>
    <col min="5" max="5" width="29.42578125" style="86" bestFit="1" customWidth="1"/>
    <col min="6" max="6" width="11.140625" style="86" bestFit="1" customWidth="1"/>
    <col min="7" max="16384" width="9.140625" style="86"/>
  </cols>
  <sheetData>
    <row r="1" spans="1:15" x14ac:dyDescent="0.25">
      <c r="A1" s="7" t="s">
        <v>690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500000*9</f>
        <v>4500000</v>
      </c>
      <c r="D6" s="4"/>
      <c r="E6" s="4" t="s">
        <v>670</v>
      </c>
      <c r="F6" s="5">
        <f>12200*9</f>
        <v>109800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1349.9999999999998</v>
      </c>
      <c r="D7" s="4"/>
      <c r="E7" s="4" t="s">
        <v>671</v>
      </c>
      <c r="F7" s="4">
        <f>F6*0.0003</f>
        <v>32.94</v>
      </c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 t="s">
        <v>3</v>
      </c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sqref="A1:XFD8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1.140625" style="86" bestFit="1" customWidth="1"/>
    <col min="4" max="4" width="9.140625" style="86"/>
    <col min="5" max="5" width="29.42578125" style="86" bestFit="1" customWidth="1"/>
    <col min="6" max="6" width="11.140625" style="86" bestFit="1" customWidth="1"/>
    <col min="7" max="16384" width="9.140625" style="86"/>
  </cols>
  <sheetData>
    <row r="1" spans="1:15" x14ac:dyDescent="0.25">
      <c r="A1" s="7" t="s">
        <v>685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2600000*9</f>
        <v>23400000</v>
      </c>
      <c r="D6" s="4"/>
      <c r="E6" s="4" t="s">
        <v>670</v>
      </c>
      <c r="F6" s="5">
        <f>40000*9</f>
        <v>360000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7019.9999999999991</v>
      </c>
      <c r="D7" s="4"/>
      <c r="E7" s="4" t="s">
        <v>671</v>
      </c>
      <c r="F7" s="4">
        <f>F6*0.0003</f>
        <v>107.99999999999999</v>
      </c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 t="s">
        <v>3</v>
      </c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7"/>
  <sheetViews>
    <sheetView workbookViewId="0">
      <selection activeCell="D28" sqref="D28"/>
    </sheetView>
  </sheetViews>
  <sheetFormatPr defaultRowHeight="15" x14ac:dyDescent="0.25"/>
  <cols>
    <col min="2" max="2" width="29.42578125" bestFit="1" customWidth="1"/>
    <col min="3" max="3" width="10.140625" bestFit="1" customWidth="1"/>
    <col min="5" max="5" width="29.42578125" bestFit="1" customWidth="1"/>
  </cols>
  <sheetData>
    <row r="1" spans="1:15" s="86" customFormat="1" x14ac:dyDescent="0.25">
      <c r="A1" s="7" t="s">
        <v>674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s="86" customFormat="1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s="86" customFormat="1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s="86" customFormat="1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s="86" customFormat="1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s="86" customFormat="1" x14ac:dyDescent="0.25">
      <c r="A6" s="4"/>
      <c r="B6" s="4" t="s">
        <v>670</v>
      </c>
      <c r="C6" s="5">
        <f>2600000*9</f>
        <v>23400000</v>
      </c>
      <c r="D6" s="4"/>
      <c r="E6" s="4" t="s">
        <v>670</v>
      </c>
      <c r="F6" s="5">
        <f>2800*9</f>
        <v>25200</v>
      </c>
      <c r="G6" s="4"/>
      <c r="H6" s="4"/>
      <c r="I6" s="4"/>
      <c r="J6" s="4"/>
      <c r="K6" s="4"/>
      <c r="L6" s="4"/>
      <c r="M6" s="4"/>
      <c r="N6" s="4"/>
      <c r="O6" s="4"/>
    </row>
    <row r="7" spans="1:15" s="86" customFormat="1" x14ac:dyDescent="0.25">
      <c r="A7" s="4"/>
      <c r="B7" s="4" t="s">
        <v>671</v>
      </c>
      <c r="C7" s="4">
        <f>C6*0.0003</f>
        <v>7019.9999999999991</v>
      </c>
      <c r="D7" s="4"/>
      <c r="E7" s="4" t="s">
        <v>671</v>
      </c>
      <c r="F7" s="4">
        <f>F6*0.0003</f>
        <v>7.56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>
      <c r="A8" s="4" t="s">
        <v>3</v>
      </c>
    </row>
    <row r="9" spans="1:15" s="4" customFormat="1" x14ac:dyDescent="0.25"/>
    <row r="10" spans="1:15" s="4" customFormat="1" x14ac:dyDescent="0.25"/>
    <row r="11" spans="1:15" s="4" customFormat="1" x14ac:dyDescent="0.25"/>
    <row r="12" spans="1:15" s="4" customFormat="1" x14ac:dyDescent="0.25"/>
    <row r="13" spans="1:15" s="4" customFormat="1" x14ac:dyDescent="0.25"/>
    <row r="14" spans="1:15" s="4" customFormat="1" x14ac:dyDescent="0.25"/>
    <row r="15" spans="1:15" s="4" customFormat="1" x14ac:dyDescent="0.25"/>
    <row r="16" spans="1:15" s="4" customFormat="1" x14ac:dyDescent="0.25"/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26"/>
  <sheetViews>
    <sheetView workbookViewId="0">
      <selection sqref="A1:XFD5"/>
    </sheetView>
  </sheetViews>
  <sheetFormatPr defaultColWidth="21.28515625" defaultRowHeight="15" x14ac:dyDescent="0.25"/>
  <cols>
    <col min="1" max="16384" width="21.28515625" style="86"/>
  </cols>
  <sheetData>
    <row r="1" spans="1:11" x14ac:dyDescent="0.25">
      <c r="A1" s="7" t="s">
        <v>3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</row>
    <row r="2" spans="1:11" x14ac:dyDescent="0.25">
      <c r="A2" s="29" t="s">
        <v>675</v>
      </c>
      <c r="B2" s="30"/>
      <c r="C2" s="31"/>
      <c r="D2" s="31"/>
      <c r="E2" s="30"/>
      <c r="F2" s="30"/>
      <c r="G2" s="30"/>
      <c r="H2" s="4"/>
      <c r="I2" s="4"/>
      <c r="J2" s="4"/>
      <c r="K2" s="4"/>
    </row>
    <row r="3" spans="1:11" x14ac:dyDescent="0.25">
      <c r="A3" s="29" t="s">
        <v>667</v>
      </c>
      <c r="B3" s="34">
        <f>1970</f>
        <v>1970</v>
      </c>
      <c r="C3" s="34">
        <v>65.5</v>
      </c>
      <c r="D3" s="43">
        <f>1.13*1.15</f>
        <v>1.2994999999999999</v>
      </c>
      <c r="E3" s="30"/>
      <c r="F3" s="30" t="s">
        <v>3</v>
      </c>
      <c r="G3" s="30" t="s">
        <v>3</v>
      </c>
      <c r="H3" s="4"/>
      <c r="I3" s="4"/>
      <c r="J3" s="4"/>
      <c r="K3" s="4"/>
    </row>
    <row r="4" spans="1:11" x14ac:dyDescent="0.25">
      <c r="A4" s="29" t="s">
        <v>668</v>
      </c>
      <c r="B4" s="34">
        <f>B3*30</f>
        <v>59100</v>
      </c>
      <c r="C4" s="34">
        <f>C3*30</f>
        <v>1965</v>
      </c>
      <c r="D4" s="31"/>
      <c r="E4" s="44">
        <f>D3*C4</f>
        <v>2553.5174999999999</v>
      </c>
      <c r="F4" s="30"/>
      <c r="G4" s="30"/>
      <c r="H4" s="4"/>
      <c r="I4" s="4"/>
      <c r="J4" s="4"/>
      <c r="K4" s="4"/>
    </row>
    <row r="5" spans="1:11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</row>
    <row r="6" spans="1:11" x14ac:dyDescent="0.25">
      <c r="A6" s="29"/>
      <c r="B6" s="30"/>
      <c r="C6" s="31"/>
      <c r="D6" s="31"/>
      <c r="E6" s="30"/>
      <c r="F6" s="30"/>
      <c r="G6" s="30"/>
      <c r="H6" s="4"/>
      <c r="I6" s="4"/>
      <c r="J6" s="4"/>
      <c r="K6" s="4"/>
    </row>
    <row r="21" spans="1:10" x14ac:dyDescent="0.25">
      <c r="A21" s="86" t="s">
        <v>4</v>
      </c>
      <c r="B21" s="86" t="s">
        <v>233</v>
      </c>
      <c r="C21" s="86" t="s">
        <v>5</v>
      </c>
      <c r="D21" s="86" t="s">
        <v>234</v>
      </c>
      <c r="E21" s="86" t="s">
        <v>236</v>
      </c>
      <c r="F21" s="86" t="s">
        <v>237</v>
      </c>
      <c r="G21" s="86" t="s">
        <v>238</v>
      </c>
      <c r="H21" s="86" t="s">
        <v>239</v>
      </c>
      <c r="I21" s="86" t="s">
        <v>240</v>
      </c>
      <c r="J21" s="86" t="s">
        <v>241</v>
      </c>
    </row>
    <row r="22" spans="1:10" x14ac:dyDescent="0.25">
      <c r="A22" s="86" t="s">
        <v>1127</v>
      </c>
      <c r="B22" s="86">
        <v>50</v>
      </c>
      <c r="C22" s="86">
        <v>0.04</v>
      </c>
      <c r="D22" s="86">
        <v>0</v>
      </c>
      <c r="E22" s="86">
        <v>16.399999999999999</v>
      </c>
      <c r="F22" s="86">
        <v>344.14</v>
      </c>
      <c r="G22" s="86">
        <v>18.47</v>
      </c>
      <c r="H22" s="86">
        <v>4.8000000000000001E-2</v>
      </c>
      <c r="I22" s="86">
        <v>1.1299999999999999</v>
      </c>
      <c r="J22" s="86">
        <v>1.02</v>
      </c>
    </row>
    <row r="23" spans="1:10" x14ac:dyDescent="0.25">
      <c r="A23" s="86" t="s">
        <v>1128</v>
      </c>
      <c r="B23" s="86">
        <v>590</v>
      </c>
      <c r="C23" s="86">
        <v>0.15</v>
      </c>
      <c r="D23" s="86">
        <v>7.0000000000000007E-2</v>
      </c>
      <c r="E23" s="86">
        <v>10.18</v>
      </c>
      <c r="F23" s="86">
        <v>282.29000000000002</v>
      </c>
      <c r="G23" s="86">
        <v>11.12</v>
      </c>
      <c r="H23" s="86">
        <v>3.5999999999999997E-2</v>
      </c>
      <c r="I23" s="86">
        <v>1.0900000000000001</v>
      </c>
      <c r="J23" s="86">
        <v>1.17</v>
      </c>
    </row>
    <row r="24" spans="1:10" x14ac:dyDescent="0.25">
      <c r="A24" s="86" t="s">
        <v>1129</v>
      </c>
      <c r="B24" s="86">
        <v>320</v>
      </c>
      <c r="C24" s="86">
        <v>0.23</v>
      </c>
      <c r="D24" s="86">
        <v>0.89</v>
      </c>
      <c r="E24" s="86">
        <v>5.57</v>
      </c>
      <c r="F24" s="86">
        <v>25.43</v>
      </c>
      <c r="G24" s="86">
        <v>6.24</v>
      </c>
      <c r="H24" s="86">
        <v>0.219</v>
      </c>
      <c r="I24" s="86">
        <v>1.1200000000000001</v>
      </c>
      <c r="J24" s="86">
        <v>1.1599999999999999</v>
      </c>
    </row>
    <row r="25" spans="1:10" x14ac:dyDescent="0.25">
      <c r="A25" s="86" t="s">
        <v>1130</v>
      </c>
      <c r="B25" s="86">
        <v>170</v>
      </c>
      <c r="C25" s="86">
        <v>0.16</v>
      </c>
      <c r="D25" s="86">
        <v>0.24</v>
      </c>
      <c r="E25" s="86">
        <v>5.54</v>
      </c>
      <c r="F25" s="86">
        <v>10.43</v>
      </c>
      <c r="G25" s="86">
        <v>1.7</v>
      </c>
      <c r="H25" s="86">
        <v>0.53100000000000003</v>
      </c>
      <c r="I25" s="86">
        <v>0.31</v>
      </c>
      <c r="J25" s="86">
        <v>1.01</v>
      </c>
    </row>
    <row r="26" spans="1:10" x14ac:dyDescent="0.25">
      <c r="A26" s="86" t="s">
        <v>1131</v>
      </c>
      <c r="B26" s="86">
        <v>20</v>
      </c>
      <c r="C26" s="86">
        <v>0.36</v>
      </c>
      <c r="D26" s="86">
        <v>0.12</v>
      </c>
      <c r="E26" s="86">
        <v>4.07</v>
      </c>
      <c r="F26" s="86">
        <v>4.1399999999999997</v>
      </c>
      <c r="G26" s="86">
        <v>5.57</v>
      </c>
      <c r="H26" s="86">
        <v>0.98299999999999998</v>
      </c>
      <c r="I26" s="86">
        <v>1.37</v>
      </c>
      <c r="J26" s="86">
        <v>1.1000000000000001</v>
      </c>
    </row>
    <row r="27" spans="1:10" x14ac:dyDescent="0.25">
      <c r="A27" s="86" t="s">
        <v>1132</v>
      </c>
      <c r="B27" s="86">
        <v>5400</v>
      </c>
      <c r="C27" s="86">
        <v>7.0000000000000007E-2</v>
      </c>
      <c r="D27" s="86">
        <v>0.52</v>
      </c>
      <c r="E27" s="86">
        <v>3</v>
      </c>
      <c r="F27" s="86">
        <v>198.43</v>
      </c>
      <c r="G27" s="86">
        <v>2.71</v>
      </c>
      <c r="H27" s="86">
        <v>1.4999999999999999E-2</v>
      </c>
      <c r="I27" s="86">
        <v>0.9</v>
      </c>
      <c r="J27" s="86">
        <v>1.1000000000000001</v>
      </c>
    </row>
    <row r="28" spans="1:10" x14ac:dyDescent="0.25">
      <c r="A28" s="86" t="s">
        <v>1133</v>
      </c>
      <c r="B28" s="86">
        <v>1000</v>
      </c>
      <c r="C28" s="86">
        <v>0.01</v>
      </c>
      <c r="D28" s="86">
        <v>0.67</v>
      </c>
      <c r="E28" s="86">
        <v>2.59</v>
      </c>
      <c r="F28" s="86">
        <v>189.29</v>
      </c>
      <c r="G28" s="86">
        <v>1.54</v>
      </c>
      <c r="H28" s="86">
        <v>1.4E-2</v>
      </c>
      <c r="I28" s="86">
        <v>0.59</v>
      </c>
      <c r="J28" s="86">
        <v>1.24</v>
      </c>
    </row>
    <row r="29" spans="1:10" x14ac:dyDescent="0.25">
      <c r="A29" s="86" t="s">
        <v>1134</v>
      </c>
      <c r="B29" s="86">
        <v>170</v>
      </c>
      <c r="C29" s="86">
        <v>0.22</v>
      </c>
      <c r="D29" s="86">
        <v>0.09</v>
      </c>
      <c r="E29" s="86">
        <v>1.62</v>
      </c>
      <c r="F29" s="86">
        <v>30.43</v>
      </c>
      <c r="G29" s="86">
        <v>1.54</v>
      </c>
      <c r="H29" s="86">
        <v>5.2999999999999999E-2</v>
      </c>
      <c r="I29" s="86">
        <v>0.95</v>
      </c>
      <c r="J29" s="86">
        <v>1.1499999999999999</v>
      </c>
    </row>
    <row r="30" spans="1:10" x14ac:dyDescent="0.25">
      <c r="A30" s="86" t="s">
        <v>1135</v>
      </c>
      <c r="B30" s="86">
        <v>5400</v>
      </c>
      <c r="C30" s="86">
        <v>7.0000000000000007E-2</v>
      </c>
      <c r="D30" s="86">
        <v>0.52</v>
      </c>
      <c r="E30" s="86">
        <v>1.54</v>
      </c>
      <c r="F30" s="86">
        <v>36.57</v>
      </c>
      <c r="G30" s="86">
        <v>1.94</v>
      </c>
      <c r="H30" s="86">
        <v>4.2000000000000003E-2</v>
      </c>
      <c r="I30" s="86">
        <v>1.26</v>
      </c>
      <c r="J30" s="86">
        <v>1.01</v>
      </c>
    </row>
    <row r="31" spans="1:10" x14ac:dyDescent="0.25">
      <c r="A31" s="86" t="s">
        <v>1136</v>
      </c>
      <c r="B31" s="86">
        <v>140</v>
      </c>
      <c r="C31" s="86">
        <v>0.28999999999999998</v>
      </c>
      <c r="D31" s="86">
        <v>0.16</v>
      </c>
      <c r="E31" s="86">
        <v>0.96</v>
      </c>
      <c r="F31" s="86">
        <v>14.14</v>
      </c>
      <c r="G31" s="86">
        <v>1.21</v>
      </c>
      <c r="H31" s="86">
        <v>6.8000000000000005E-2</v>
      </c>
      <c r="I31" s="86">
        <v>1.26</v>
      </c>
      <c r="J31" s="86">
        <v>1.08</v>
      </c>
    </row>
    <row r="32" spans="1:10" x14ac:dyDescent="0.25">
      <c r="A32" s="86" t="s">
        <v>1137</v>
      </c>
      <c r="B32" s="86">
        <v>70</v>
      </c>
      <c r="C32" s="86">
        <v>0.09</v>
      </c>
      <c r="D32" s="86">
        <v>0.18</v>
      </c>
      <c r="E32" s="86">
        <v>0.9</v>
      </c>
      <c r="F32" s="86">
        <v>4.43</v>
      </c>
      <c r="G32" s="86">
        <v>1.04</v>
      </c>
      <c r="H32" s="86">
        <v>0.20300000000000001</v>
      </c>
      <c r="I32" s="86">
        <v>1.1499999999999999</v>
      </c>
      <c r="J32" s="86">
        <v>1.06</v>
      </c>
    </row>
    <row r="33" spans="1:10" x14ac:dyDescent="0.25">
      <c r="A33" s="86" t="s">
        <v>1138</v>
      </c>
      <c r="B33" s="86">
        <v>90</v>
      </c>
      <c r="C33" s="86">
        <v>0.09</v>
      </c>
      <c r="D33" s="86">
        <v>0.51</v>
      </c>
      <c r="E33" s="86">
        <v>0.81</v>
      </c>
      <c r="F33" s="86">
        <v>19.57</v>
      </c>
      <c r="G33" s="86">
        <v>0.66</v>
      </c>
      <c r="H33" s="86">
        <v>4.1000000000000002E-2</v>
      </c>
      <c r="I33" s="86">
        <v>0.82</v>
      </c>
      <c r="J33" s="86">
        <v>1.1499999999999999</v>
      </c>
    </row>
    <row r="34" spans="1:10" x14ac:dyDescent="0.25">
      <c r="A34" s="86" t="s">
        <v>1139</v>
      </c>
      <c r="B34" s="86">
        <v>320</v>
      </c>
      <c r="C34" s="86">
        <v>0.04</v>
      </c>
      <c r="D34" s="86">
        <v>0</v>
      </c>
      <c r="E34" s="86">
        <v>0.59</v>
      </c>
      <c r="F34" s="86">
        <v>8.7100000000000009</v>
      </c>
      <c r="G34" s="86">
        <v>0.55000000000000004</v>
      </c>
      <c r="H34" s="86">
        <v>6.8000000000000005E-2</v>
      </c>
      <c r="I34" s="86">
        <v>0.93</v>
      </c>
      <c r="J34" s="86">
        <v>1.02</v>
      </c>
    </row>
    <row r="35" spans="1:10" x14ac:dyDescent="0.25">
      <c r="A35" s="86" t="s">
        <v>1140</v>
      </c>
      <c r="B35" s="86">
        <v>10</v>
      </c>
      <c r="C35" s="86">
        <v>0.32</v>
      </c>
      <c r="D35" s="86">
        <v>0</v>
      </c>
      <c r="E35" s="86">
        <v>0.56999999999999995</v>
      </c>
      <c r="F35" s="86">
        <v>3.71</v>
      </c>
      <c r="G35" s="86">
        <v>0.56000000000000005</v>
      </c>
      <c r="H35" s="86">
        <v>0.154</v>
      </c>
      <c r="I35" s="86">
        <v>0.97</v>
      </c>
      <c r="J35" s="86">
        <v>1.31</v>
      </c>
    </row>
    <row r="36" spans="1:10" x14ac:dyDescent="0.25">
      <c r="A36" s="86" t="s">
        <v>1141</v>
      </c>
      <c r="B36" s="86">
        <v>210</v>
      </c>
      <c r="C36" s="86">
        <v>0.06</v>
      </c>
      <c r="D36" s="86">
        <v>1.55</v>
      </c>
      <c r="E36" s="86">
        <v>0.54</v>
      </c>
      <c r="F36" s="86">
        <v>10.14</v>
      </c>
      <c r="G36" s="86">
        <v>0.8</v>
      </c>
      <c r="H36" s="86">
        <v>5.2999999999999999E-2</v>
      </c>
      <c r="I36" s="86">
        <v>1.5</v>
      </c>
      <c r="J36" s="86">
        <v>1.03</v>
      </c>
    </row>
    <row r="37" spans="1:10" x14ac:dyDescent="0.25">
      <c r="A37" s="86" t="s">
        <v>1142</v>
      </c>
      <c r="B37" s="86">
        <v>10</v>
      </c>
      <c r="C37" s="86">
        <v>0.18</v>
      </c>
      <c r="D37" s="86">
        <v>0</v>
      </c>
      <c r="E37" s="86">
        <v>0.5</v>
      </c>
      <c r="F37" s="86">
        <v>50</v>
      </c>
      <c r="G37" s="86">
        <v>0.54</v>
      </c>
      <c r="H37" s="86">
        <v>0.01</v>
      </c>
      <c r="I37" s="86">
        <v>1.0900000000000001</v>
      </c>
      <c r="J37" s="86">
        <v>1.25</v>
      </c>
    </row>
    <row r="38" spans="1:10" x14ac:dyDescent="0.25">
      <c r="A38" s="86" t="s">
        <v>663</v>
      </c>
      <c r="B38" s="86">
        <v>90</v>
      </c>
      <c r="C38" s="86">
        <v>0.34</v>
      </c>
      <c r="D38" s="86">
        <v>0.14000000000000001</v>
      </c>
      <c r="E38" s="86">
        <v>0.45</v>
      </c>
      <c r="F38" s="86">
        <v>18.14</v>
      </c>
      <c r="G38" s="86">
        <v>0.53</v>
      </c>
      <c r="H38" s="86">
        <v>2.5000000000000001E-2</v>
      </c>
      <c r="I38" s="86">
        <v>1.17</v>
      </c>
      <c r="J38" s="86">
        <v>1.24</v>
      </c>
    </row>
    <row r="39" spans="1:10" x14ac:dyDescent="0.25">
      <c r="A39" s="86" t="s">
        <v>1143</v>
      </c>
      <c r="B39" s="86">
        <v>70</v>
      </c>
      <c r="C39" s="86">
        <v>0.17</v>
      </c>
      <c r="D39" s="86">
        <v>0.04</v>
      </c>
      <c r="E39" s="86">
        <v>0.41</v>
      </c>
      <c r="F39" s="86">
        <v>6</v>
      </c>
      <c r="G39" s="86">
        <v>0.47</v>
      </c>
      <c r="H39" s="86">
        <v>6.9000000000000006E-2</v>
      </c>
      <c r="I39" s="86">
        <v>1.1399999999999999</v>
      </c>
      <c r="J39" s="86">
        <v>1.05</v>
      </c>
    </row>
    <row r="40" spans="1:10" x14ac:dyDescent="0.25">
      <c r="A40" s="86" t="s">
        <v>1144</v>
      </c>
      <c r="B40" s="86">
        <v>40</v>
      </c>
      <c r="C40" s="86">
        <v>0.11</v>
      </c>
      <c r="D40" s="86">
        <v>0</v>
      </c>
      <c r="E40" s="86">
        <v>0.35</v>
      </c>
      <c r="F40" s="86">
        <v>2.29</v>
      </c>
      <c r="G40" s="86">
        <v>0.43</v>
      </c>
      <c r="H40" s="86">
        <v>0.153</v>
      </c>
      <c r="I40" s="86">
        <v>1.23</v>
      </c>
      <c r="J40" s="86">
        <v>1</v>
      </c>
    </row>
    <row r="41" spans="1:10" x14ac:dyDescent="0.25">
      <c r="A41" s="86" t="s">
        <v>1145</v>
      </c>
      <c r="B41" s="86">
        <v>70</v>
      </c>
      <c r="C41" s="86">
        <v>0.05</v>
      </c>
      <c r="D41" s="86">
        <v>0</v>
      </c>
      <c r="E41" s="86">
        <v>0.31</v>
      </c>
      <c r="F41" s="86">
        <v>1.57</v>
      </c>
      <c r="G41" s="86">
        <v>0.31</v>
      </c>
      <c r="H41" s="86">
        <v>0.19500000000000001</v>
      </c>
      <c r="I41" s="86">
        <v>1.01</v>
      </c>
      <c r="J41" s="86">
        <v>1</v>
      </c>
    </row>
    <row r="42" spans="1:10" x14ac:dyDescent="0.25">
      <c r="A42" s="86" t="s">
        <v>1146</v>
      </c>
      <c r="B42" s="86">
        <v>10</v>
      </c>
      <c r="C42" s="86">
        <v>0.26</v>
      </c>
      <c r="D42" s="86">
        <v>0</v>
      </c>
      <c r="E42" s="86">
        <v>0.28999999999999998</v>
      </c>
      <c r="F42" s="86">
        <v>1</v>
      </c>
      <c r="G42" s="86">
        <v>0.45</v>
      </c>
      <c r="H42" s="86">
        <v>0.29099999999999998</v>
      </c>
      <c r="I42" s="86">
        <v>1.56</v>
      </c>
      <c r="J42" s="86">
        <v>1.29</v>
      </c>
    </row>
    <row r="43" spans="1:10" x14ac:dyDescent="0.25">
      <c r="A43" s="86" t="s">
        <v>1147</v>
      </c>
      <c r="B43" s="86">
        <v>480</v>
      </c>
      <c r="C43" s="86">
        <v>0.18</v>
      </c>
      <c r="D43" s="86">
        <v>0.73</v>
      </c>
      <c r="E43" s="86">
        <v>0.26</v>
      </c>
      <c r="F43" s="86">
        <v>29.29</v>
      </c>
      <c r="G43" s="86">
        <v>0.3</v>
      </c>
      <c r="H43" s="86">
        <v>8.9999999999999993E-3</v>
      </c>
      <c r="I43" s="86">
        <v>1.1499999999999999</v>
      </c>
      <c r="J43" s="86">
        <v>1.1599999999999999</v>
      </c>
    </row>
    <row r="44" spans="1:10" x14ac:dyDescent="0.25">
      <c r="A44" s="86" t="s">
        <v>364</v>
      </c>
      <c r="B44" s="86">
        <v>10</v>
      </c>
      <c r="C44" s="86">
        <v>0</v>
      </c>
      <c r="D44" s="86">
        <v>0</v>
      </c>
      <c r="E44" s="86">
        <v>0.24</v>
      </c>
      <c r="F44" s="86">
        <v>1.57</v>
      </c>
      <c r="G44" s="86">
        <v>0.32</v>
      </c>
      <c r="H44" s="86">
        <v>0.15</v>
      </c>
      <c r="I44" s="86">
        <v>1.35</v>
      </c>
      <c r="J44" s="86">
        <v>1</v>
      </c>
    </row>
    <row r="45" spans="1:10" x14ac:dyDescent="0.25">
      <c r="A45" s="86" t="s">
        <v>1148</v>
      </c>
      <c r="B45" s="86">
        <v>720</v>
      </c>
      <c r="C45" s="86">
        <v>0.03</v>
      </c>
      <c r="D45" s="86">
        <v>0.46</v>
      </c>
      <c r="E45" s="86">
        <v>0.22</v>
      </c>
      <c r="F45" s="86">
        <v>8.43</v>
      </c>
      <c r="G45" s="86">
        <v>0.27</v>
      </c>
      <c r="H45" s="86">
        <v>2.7E-2</v>
      </c>
      <c r="I45" s="86">
        <v>1.22</v>
      </c>
      <c r="J45" s="86">
        <v>1.05</v>
      </c>
    </row>
    <row r="46" spans="1:10" x14ac:dyDescent="0.25">
      <c r="A46" s="86" t="s">
        <v>664</v>
      </c>
      <c r="B46" s="86">
        <v>110</v>
      </c>
      <c r="C46" s="86">
        <v>0.3</v>
      </c>
      <c r="D46" s="86">
        <v>0.13</v>
      </c>
      <c r="E46" s="86">
        <v>0.22</v>
      </c>
      <c r="F46" s="86">
        <v>20.14</v>
      </c>
      <c r="G46" s="86">
        <v>0.22</v>
      </c>
      <c r="H46" s="86">
        <v>1.0999999999999999E-2</v>
      </c>
      <c r="I46" s="86">
        <v>1.03</v>
      </c>
      <c r="J46" s="86">
        <v>1.23</v>
      </c>
    </row>
    <row r="47" spans="1:10" x14ac:dyDescent="0.25">
      <c r="A47" s="86" t="s">
        <v>1149</v>
      </c>
      <c r="B47" s="86">
        <v>30</v>
      </c>
      <c r="C47" s="86">
        <v>0.1</v>
      </c>
      <c r="D47" s="86">
        <v>0</v>
      </c>
      <c r="E47" s="86">
        <v>0.19</v>
      </c>
      <c r="F47" s="86">
        <v>2</v>
      </c>
      <c r="G47" s="86">
        <v>0.28000000000000003</v>
      </c>
      <c r="H47" s="86">
        <v>9.6000000000000002E-2</v>
      </c>
      <c r="I47" s="86">
        <v>1.47</v>
      </c>
      <c r="J47" s="86">
        <v>1</v>
      </c>
    </row>
    <row r="48" spans="1:10" x14ac:dyDescent="0.25">
      <c r="A48" s="86" t="s">
        <v>261</v>
      </c>
      <c r="B48" s="86">
        <v>10</v>
      </c>
      <c r="C48" s="86">
        <v>0</v>
      </c>
      <c r="D48" s="86">
        <v>0</v>
      </c>
      <c r="E48" s="86">
        <v>0.19</v>
      </c>
      <c r="F48" s="86">
        <v>3.57</v>
      </c>
      <c r="G48" s="86">
        <v>0.28999999999999998</v>
      </c>
      <c r="H48" s="86">
        <v>5.3999999999999999E-2</v>
      </c>
      <c r="I48" s="86">
        <v>1.52</v>
      </c>
      <c r="J48" s="86">
        <v>1.28</v>
      </c>
    </row>
    <row r="49" spans="1:10" x14ac:dyDescent="0.25">
      <c r="A49" s="86" t="s">
        <v>653</v>
      </c>
      <c r="B49" s="86">
        <v>20</v>
      </c>
      <c r="C49" s="86">
        <v>0.43</v>
      </c>
      <c r="D49" s="86">
        <v>0.94</v>
      </c>
      <c r="E49" s="86">
        <v>0.1</v>
      </c>
      <c r="F49" s="86">
        <v>2.14</v>
      </c>
      <c r="G49" s="86">
        <v>0.14000000000000001</v>
      </c>
      <c r="H49" s="86">
        <v>4.9000000000000002E-2</v>
      </c>
      <c r="I49" s="86">
        <v>1.35</v>
      </c>
      <c r="J49" s="86">
        <v>2.6</v>
      </c>
    </row>
    <row r="50" spans="1:10" x14ac:dyDescent="0.25">
      <c r="A50" s="86" t="s">
        <v>1150</v>
      </c>
      <c r="B50" s="86">
        <v>10</v>
      </c>
      <c r="C50" s="86">
        <v>0.28000000000000003</v>
      </c>
      <c r="D50" s="86">
        <v>0</v>
      </c>
      <c r="E50" s="86">
        <v>0.08</v>
      </c>
      <c r="F50" s="86">
        <v>2.14</v>
      </c>
      <c r="G50" s="86">
        <v>0.14000000000000001</v>
      </c>
      <c r="H50" s="86">
        <v>3.7999999999999999E-2</v>
      </c>
      <c r="I50" s="86">
        <v>1.71</v>
      </c>
      <c r="J50" s="86">
        <v>1.27</v>
      </c>
    </row>
    <row r="51" spans="1:10" x14ac:dyDescent="0.25">
      <c r="A51" s="86" t="s">
        <v>1151</v>
      </c>
      <c r="B51" s="86">
        <v>10</v>
      </c>
      <c r="C51" s="86">
        <v>0.15</v>
      </c>
      <c r="D51" s="86">
        <v>0.23</v>
      </c>
      <c r="E51" s="86">
        <v>0.06</v>
      </c>
      <c r="F51" s="86">
        <v>2.4300000000000002</v>
      </c>
      <c r="G51" s="86">
        <v>0.04</v>
      </c>
      <c r="H51" s="86">
        <v>2.5999999999999999E-2</v>
      </c>
      <c r="I51" s="86">
        <v>0.56000000000000005</v>
      </c>
      <c r="J51" s="86">
        <v>1.24</v>
      </c>
    </row>
    <row r="52" spans="1:10" x14ac:dyDescent="0.25">
      <c r="A52" s="86" t="s">
        <v>1152</v>
      </c>
      <c r="B52" s="86">
        <v>10</v>
      </c>
      <c r="C52" s="86">
        <v>0.26</v>
      </c>
      <c r="D52" s="86">
        <v>0</v>
      </c>
      <c r="E52" s="86">
        <v>0.06</v>
      </c>
      <c r="F52" s="86">
        <v>1.29</v>
      </c>
      <c r="G52" s="86">
        <v>7.0000000000000007E-2</v>
      </c>
      <c r="H52" s="86">
        <v>4.9000000000000002E-2</v>
      </c>
      <c r="I52" s="86">
        <v>1.17</v>
      </c>
      <c r="J52" s="86">
        <v>2</v>
      </c>
    </row>
    <row r="53" spans="1:10" x14ac:dyDescent="0.25">
      <c r="A53" s="86" t="s">
        <v>1153</v>
      </c>
      <c r="B53" s="86">
        <v>50</v>
      </c>
      <c r="C53" s="86">
        <v>0.31</v>
      </c>
      <c r="D53" s="86">
        <v>0.34</v>
      </c>
      <c r="E53" s="86">
        <v>0.06</v>
      </c>
      <c r="F53" s="86">
        <v>3.14</v>
      </c>
      <c r="G53" s="86">
        <v>0.06</v>
      </c>
      <c r="H53" s="86">
        <v>0.02</v>
      </c>
      <c r="I53" s="86">
        <v>0.88</v>
      </c>
      <c r="J53" s="86">
        <v>1.18</v>
      </c>
    </row>
    <row r="54" spans="1:10" x14ac:dyDescent="0.25">
      <c r="A54" s="86" t="s">
        <v>1154</v>
      </c>
      <c r="B54" s="86">
        <v>320</v>
      </c>
      <c r="C54" s="86">
        <v>0.02</v>
      </c>
      <c r="D54" s="86">
        <v>0.01</v>
      </c>
      <c r="E54" s="86">
        <v>0.06</v>
      </c>
      <c r="F54" s="86">
        <v>16.14</v>
      </c>
      <c r="G54" s="86">
        <v>0.09</v>
      </c>
      <c r="H54" s="86">
        <v>4.0000000000000001E-3</v>
      </c>
      <c r="I54" s="86">
        <v>1.45</v>
      </c>
      <c r="J54" s="86">
        <v>1.42</v>
      </c>
    </row>
    <row r="55" spans="1:10" x14ac:dyDescent="0.25">
      <c r="A55" s="86" t="s">
        <v>621</v>
      </c>
      <c r="B55" s="86">
        <v>320</v>
      </c>
      <c r="C55" s="86">
        <v>0.39</v>
      </c>
      <c r="D55" s="86">
        <v>0.36</v>
      </c>
      <c r="E55" s="86">
        <v>0.03</v>
      </c>
      <c r="F55" s="86">
        <v>6.57</v>
      </c>
      <c r="G55" s="86">
        <v>0.04</v>
      </c>
      <c r="H55" s="86">
        <v>4.0000000000000001E-3</v>
      </c>
      <c r="I55" s="86">
        <v>1.55</v>
      </c>
      <c r="J55" s="86">
        <v>1.5</v>
      </c>
    </row>
    <row r="56" spans="1:10" x14ac:dyDescent="0.25">
      <c r="A56" s="86" t="s">
        <v>1155</v>
      </c>
      <c r="B56" s="86">
        <v>30</v>
      </c>
      <c r="C56" s="86">
        <v>0.05</v>
      </c>
      <c r="D56" s="86">
        <v>0</v>
      </c>
      <c r="E56" s="86">
        <v>0.02</v>
      </c>
      <c r="F56" s="86">
        <v>2.4300000000000002</v>
      </c>
      <c r="G56" s="86">
        <v>0.02</v>
      </c>
      <c r="H56" s="86">
        <v>0.01</v>
      </c>
      <c r="I56" s="86">
        <v>0.81</v>
      </c>
      <c r="J56" s="86">
        <v>1.18</v>
      </c>
    </row>
    <row r="57" spans="1:10" x14ac:dyDescent="0.25">
      <c r="A57" s="86" t="s">
        <v>1156</v>
      </c>
      <c r="B57" s="86">
        <v>10</v>
      </c>
      <c r="C57" s="86">
        <v>0.06</v>
      </c>
      <c r="D57" s="86">
        <v>0</v>
      </c>
      <c r="E57" s="86">
        <v>0.02</v>
      </c>
      <c r="F57" s="86">
        <v>0.56999999999999995</v>
      </c>
      <c r="G57" s="86">
        <v>0.01</v>
      </c>
      <c r="H57" s="86">
        <v>3.3000000000000002E-2</v>
      </c>
      <c r="I57" s="86">
        <v>0.48</v>
      </c>
      <c r="J57" s="86">
        <v>1.5</v>
      </c>
    </row>
    <row r="58" spans="1:10" x14ac:dyDescent="0.25">
      <c r="A58" s="86" t="s">
        <v>1157</v>
      </c>
      <c r="B58" s="86">
        <v>40</v>
      </c>
      <c r="C58" s="86">
        <v>0.02</v>
      </c>
      <c r="D58" s="86">
        <v>0</v>
      </c>
      <c r="E58" s="86">
        <v>0.02</v>
      </c>
      <c r="F58" s="86">
        <v>0.14000000000000001</v>
      </c>
      <c r="G58" s="86">
        <v>0</v>
      </c>
      <c r="H58" s="86">
        <v>0.11</v>
      </c>
      <c r="I58" s="86">
        <v>0.1</v>
      </c>
      <c r="J58" s="86">
        <v>1</v>
      </c>
    </row>
    <row r="59" spans="1:10" x14ac:dyDescent="0.25">
      <c r="A59" s="86" t="s">
        <v>1158</v>
      </c>
      <c r="B59" s="86">
        <v>30</v>
      </c>
      <c r="C59" s="86">
        <v>0.1</v>
      </c>
      <c r="D59" s="86">
        <v>0.02</v>
      </c>
      <c r="E59" s="86">
        <v>0.01</v>
      </c>
      <c r="F59" s="86">
        <v>0.14000000000000001</v>
      </c>
      <c r="G59" s="86">
        <v>0.01</v>
      </c>
      <c r="H59" s="86">
        <v>9.0999999999999998E-2</v>
      </c>
      <c r="I59" s="86">
        <v>0.63</v>
      </c>
      <c r="J59" s="86">
        <v>1</v>
      </c>
    </row>
    <row r="60" spans="1:10" x14ac:dyDescent="0.25">
      <c r="A60" s="86" t="s">
        <v>1159</v>
      </c>
      <c r="B60" s="86">
        <v>40</v>
      </c>
      <c r="C60" s="86">
        <v>0.12</v>
      </c>
      <c r="D60" s="86">
        <v>0.02</v>
      </c>
      <c r="E60" s="86">
        <v>0.01</v>
      </c>
      <c r="F60" s="86">
        <v>4.71</v>
      </c>
      <c r="G60" s="86">
        <v>0</v>
      </c>
      <c r="H60" s="86">
        <v>1E-3</v>
      </c>
      <c r="I60" s="86">
        <v>0.11</v>
      </c>
      <c r="J60" s="86">
        <v>1</v>
      </c>
    </row>
    <row r="61" spans="1:10" x14ac:dyDescent="0.25">
      <c r="A61" s="86" t="s">
        <v>1160</v>
      </c>
      <c r="B61" s="86">
        <v>140</v>
      </c>
      <c r="C61" s="86">
        <v>0.08</v>
      </c>
      <c r="D61" s="86">
        <v>0</v>
      </c>
      <c r="E61" s="86">
        <v>0.01</v>
      </c>
      <c r="F61" s="86">
        <v>8</v>
      </c>
      <c r="G61" s="86">
        <v>0.01</v>
      </c>
      <c r="H61" s="86">
        <v>1E-3</v>
      </c>
      <c r="I61" s="86">
        <v>1.31</v>
      </c>
      <c r="J61" s="86">
        <v>1.04</v>
      </c>
    </row>
    <row r="62" spans="1:10" x14ac:dyDescent="0.25">
      <c r="A62" s="86" t="s">
        <v>1161</v>
      </c>
      <c r="B62" s="86">
        <v>260</v>
      </c>
      <c r="C62" s="86">
        <v>0.06</v>
      </c>
      <c r="D62" s="86">
        <v>0.73</v>
      </c>
      <c r="E62" s="86">
        <v>0.01</v>
      </c>
      <c r="F62" s="86">
        <v>6.71</v>
      </c>
      <c r="G62" s="86">
        <v>0</v>
      </c>
      <c r="H62" s="86">
        <v>1E-3</v>
      </c>
      <c r="I62" s="86">
        <v>0.48</v>
      </c>
      <c r="J62" s="86">
        <v>1.02</v>
      </c>
    </row>
    <row r="63" spans="1:10" x14ac:dyDescent="0.25">
      <c r="A63" s="86" t="s">
        <v>1162</v>
      </c>
      <c r="B63" s="86">
        <v>10</v>
      </c>
      <c r="C63" s="86">
        <v>0.18</v>
      </c>
      <c r="D63" s="86">
        <v>0.11</v>
      </c>
      <c r="E63" s="86">
        <v>0.01</v>
      </c>
      <c r="F63" s="86">
        <v>0.71</v>
      </c>
      <c r="G63" s="86">
        <v>0.01</v>
      </c>
      <c r="H63" s="86">
        <v>1.0999999999999999E-2</v>
      </c>
      <c r="I63" s="86">
        <v>0.98</v>
      </c>
      <c r="J63" s="86">
        <v>1</v>
      </c>
    </row>
    <row r="64" spans="1:10" x14ac:dyDescent="0.25">
      <c r="A64" s="86" t="s">
        <v>1163</v>
      </c>
      <c r="B64" s="86">
        <v>10</v>
      </c>
      <c r="C64" s="86">
        <v>0.59</v>
      </c>
      <c r="D64" s="86">
        <v>0</v>
      </c>
      <c r="E64" s="86">
        <v>0.01</v>
      </c>
      <c r="F64" s="86">
        <v>0.43</v>
      </c>
      <c r="G64" s="86">
        <v>0.02</v>
      </c>
      <c r="H64" s="86">
        <v>2.8000000000000001E-2</v>
      </c>
      <c r="I64" s="86">
        <v>1.33</v>
      </c>
      <c r="J64" s="86">
        <v>1.67</v>
      </c>
    </row>
    <row r="65" spans="1:7" x14ac:dyDescent="0.25">
      <c r="A65" s="86" t="s">
        <v>645</v>
      </c>
      <c r="B65" s="86">
        <v>10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</row>
    <row r="66" spans="1:7" x14ac:dyDescent="0.25">
      <c r="A66" s="86" t="s">
        <v>243</v>
      </c>
      <c r="B66" s="86">
        <v>30</v>
      </c>
      <c r="C66" s="86">
        <v>0.08</v>
      </c>
      <c r="D66" s="86">
        <v>0</v>
      </c>
      <c r="E66" s="86">
        <v>0</v>
      </c>
      <c r="F66" s="86">
        <v>0</v>
      </c>
      <c r="G66" s="86">
        <v>0</v>
      </c>
    </row>
    <row r="67" spans="1:7" x14ac:dyDescent="0.25">
      <c r="A67" s="86" t="s">
        <v>1164</v>
      </c>
      <c r="B67" s="86">
        <v>0</v>
      </c>
      <c r="C67" s="86">
        <v>0</v>
      </c>
      <c r="D67" s="86">
        <v>0</v>
      </c>
      <c r="E67" s="86">
        <v>0</v>
      </c>
      <c r="F67" s="86">
        <v>0</v>
      </c>
      <c r="G67" s="86">
        <v>0</v>
      </c>
    </row>
    <row r="68" spans="1:7" x14ac:dyDescent="0.25">
      <c r="A68" s="86" t="s">
        <v>1165</v>
      </c>
      <c r="B68" s="86">
        <v>90</v>
      </c>
      <c r="C68" s="86">
        <v>0.03</v>
      </c>
      <c r="D68" s="86">
        <v>0.94</v>
      </c>
      <c r="E68" s="86">
        <v>0</v>
      </c>
      <c r="F68" s="86">
        <v>0</v>
      </c>
      <c r="G68" s="86">
        <v>0</v>
      </c>
    </row>
    <row r="69" spans="1:7" x14ac:dyDescent="0.25">
      <c r="A69" s="86" t="s">
        <v>1166</v>
      </c>
      <c r="B69" s="86">
        <v>0</v>
      </c>
      <c r="C69" s="86">
        <v>0</v>
      </c>
      <c r="D69" s="86">
        <v>0</v>
      </c>
      <c r="E69" s="86">
        <v>0</v>
      </c>
      <c r="F69" s="86">
        <v>0</v>
      </c>
      <c r="G69" s="86">
        <v>0</v>
      </c>
    </row>
    <row r="70" spans="1:7" x14ac:dyDescent="0.25">
      <c r="A70" s="86" t="s">
        <v>1167</v>
      </c>
      <c r="B70" s="86">
        <v>0</v>
      </c>
      <c r="C70" s="86">
        <v>0</v>
      </c>
      <c r="D70" s="86">
        <v>0</v>
      </c>
      <c r="E70" s="86">
        <v>0</v>
      </c>
      <c r="F70" s="86">
        <v>0</v>
      </c>
      <c r="G70" s="86">
        <v>0</v>
      </c>
    </row>
    <row r="71" spans="1:7" x14ac:dyDescent="0.25">
      <c r="A71" s="86" t="s">
        <v>1168</v>
      </c>
      <c r="B71" s="86">
        <v>0</v>
      </c>
      <c r="C71" s="86">
        <v>0</v>
      </c>
      <c r="D71" s="86">
        <v>0</v>
      </c>
      <c r="E71" s="86">
        <v>0</v>
      </c>
      <c r="F71" s="86">
        <v>0</v>
      </c>
      <c r="G71" s="86">
        <v>0</v>
      </c>
    </row>
    <row r="72" spans="1:7" x14ac:dyDescent="0.25">
      <c r="A72" s="86" t="s">
        <v>1169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</row>
    <row r="73" spans="1:7" x14ac:dyDescent="0.25">
      <c r="A73" s="86" t="s">
        <v>1170</v>
      </c>
      <c r="B73" s="86">
        <v>0</v>
      </c>
      <c r="C73" s="86">
        <v>0</v>
      </c>
      <c r="D73" s="86">
        <v>0</v>
      </c>
      <c r="E73" s="86">
        <v>0</v>
      </c>
      <c r="F73" s="86">
        <v>0</v>
      </c>
      <c r="G73" s="86">
        <v>0</v>
      </c>
    </row>
    <row r="74" spans="1:7" x14ac:dyDescent="0.25">
      <c r="A74" s="86" t="s">
        <v>1171</v>
      </c>
      <c r="B74" s="86">
        <v>0</v>
      </c>
      <c r="C74" s="86">
        <v>0</v>
      </c>
      <c r="D74" s="86">
        <v>0</v>
      </c>
      <c r="E74" s="86">
        <v>0</v>
      </c>
      <c r="F74" s="86">
        <v>0</v>
      </c>
      <c r="G74" s="86">
        <v>0</v>
      </c>
    </row>
    <row r="75" spans="1:7" x14ac:dyDescent="0.25">
      <c r="A75" s="86" t="s">
        <v>1172</v>
      </c>
      <c r="B75" s="86">
        <v>0</v>
      </c>
      <c r="C75" s="86">
        <v>0</v>
      </c>
      <c r="D75" s="86">
        <v>0</v>
      </c>
      <c r="E75" s="86">
        <v>0</v>
      </c>
      <c r="F75" s="86">
        <v>0</v>
      </c>
      <c r="G75" s="86">
        <v>0</v>
      </c>
    </row>
    <row r="76" spans="1:7" x14ac:dyDescent="0.25">
      <c r="A76" s="86" t="s">
        <v>1173</v>
      </c>
      <c r="B76" s="86">
        <v>0</v>
      </c>
      <c r="C76" s="86">
        <v>0</v>
      </c>
      <c r="D76" s="86">
        <v>0</v>
      </c>
      <c r="E76" s="86">
        <v>0</v>
      </c>
      <c r="F76" s="86">
        <v>0</v>
      </c>
      <c r="G76" s="86">
        <v>0</v>
      </c>
    </row>
    <row r="77" spans="1:7" x14ac:dyDescent="0.25">
      <c r="A77" s="86" t="s">
        <v>1174</v>
      </c>
      <c r="B77" s="86">
        <v>0</v>
      </c>
      <c r="C77" s="86">
        <v>0</v>
      </c>
      <c r="D77" s="86">
        <v>0</v>
      </c>
      <c r="E77" s="86">
        <v>0</v>
      </c>
      <c r="F77" s="86">
        <v>0</v>
      </c>
      <c r="G77" s="86">
        <v>0</v>
      </c>
    </row>
    <row r="78" spans="1:7" x14ac:dyDescent="0.25">
      <c r="A78" s="86" t="s">
        <v>1175</v>
      </c>
      <c r="B78" s="86">
        <v>20</v>
      </c>
      <c r="C78" s="86">
        <v>0.01</v>
      </c>
      <c r="D78" s="86">
        <v>0</v>
      </c>
      <c r="E78" s="86">
        <v>0</v>
      </c>
      <c r="F78" s="86">
        <v>0</v>
      </c>
      <c r="G78" s="86">
        <v>0</v>
      </c>
    </row>
    <row r="79" spans="1:7" x14ac:dyDescent="0.25">
      <c r="A79" s="86" t="s">
        <v>1176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</row>
    <row r="80" spans="1:7" x14ac:dyDescent="0.25">
      <c r="A80" s="86" t="s">
        <v>1177</v>
      </c>
      <c r="B80" s="86">
        <v>10</v>
      </c>
      <c r="C80" s="86">
        <v>0</v>
      </c>
      <c r="D80" s="86">
        <v>0</v>
      </c>
      <c r="E80" s="86">
        <v>0</v>
      </c>
      <c r="F80" s="86">
        <v>0</v>
      </c>
      <c r="G80" s="86">
        <v>0</v>
      </c>
    </row>
    <row r="81" spans="1:10" x14ac:dyDescent="0.25">
      <c r="A81" s="86" t="s">
        <v>1178</v>
      </c>
      <c r="B81" s="86">
        <v>0</v>
      </c>
      <c r="C81" s="86">
        <v>0</v>
      </c>
      <c r="D81" s="86">
        <v>0</v>
      </c>
      <c r="E81" s="86">
        <v>0</v>
      </c>
      <c r="F81" s="86">
        <v>0</v>
      </c>
      <c r="G81" s="86">
        <v>0</v>
      </c>
    </row>
    <row r="82" spans="1:10" x14ac:dyDescent="0.25">
      <c r="A82" s="86" t="s">
        <v>1179</v>
      </c>
      <c r="B82" s="86">
        <v>0</v>
      </c>
      <c r="C82" s="86">
        <v>0</v>
      </c>
      <c r="D82" s="86">
        <v>0</v>
      </c>
      <c r="E82" s="86">
        <v>0</v>
      </c>
      <c r="F82" s="86">
        <v>0</v>
      </c>
      <c r="G82" s="86">
        <v>0</v>
      </c>
    </row>
    <row r="83" spans="1:10" x14ac:dyDescent="0.25">
      <c r="A83" s="86" t="s">
        <v>1180</v>
      </c>
      <c r="B83" s="86">
        <v>0</v>
      </c>
      <c r="C83" s="86">
        <v>0</v>
      </c>
      <c r="D83" s="86">
        <v>0</v>
      </c>
      <c r="E83" s="86">
        <v>0</v>
      </c>
      <c r="F83" s="86">
        <v>0</v>
      </c>
      <c r="G83" s="86">
        <v>0</v>
      </c>
    </row>
    <row r="84" spans="1:10" x14ac:dyDescent="0.25">
      <c r="A84" s="86" t="s">
        <v>1181</v>
      </c>
      <c r="B84" s="86">
        <v>0</v>
      </c>
      <c r="C84" s="86">
        <v>0</v>
      </c>
      <c r="D84" s="86">
        <v>0</v>
      </c>
      <c r="E84" s="86">
        <v>0</v>
      </c>
      <c r="F84" s="86">
        <v>0</v>
      </c>
      <c r="G84" s="86">
        <v>0</v>
      </c>
    </row>
    <row r="85" spans="1:10" x14ac:dyDescent="0.25">
      <c r="A85" s="86" t="s">
        <v>1182</v>
      </c>
      <c r="B85" s="86">
        <v>20</v>
      </c>
      <c r="C85" s="86">
        <v>0.08</v>
      </c>
      <c r="D85" s="86">
        <v>0</v>
      </c>
      <c r="E85" s="86">
        <v>0</v>
      </c>
      <c r="F85" s="86">
        <v>0</v>
      </c>
      <c r="G85" s="86">
        <v>0</v>
      </c>
    </row>
    <row r="86" spans="1:10" x14ac:dyDescent="0.25">
      <c r="A86" s="86" t="s">
        <v>1183</v>
      </c>
      <c r="B86" s="86">
        <v>0</v>
      </c>
      <c r="C86" s="86">
        <v>0</v>
      </c>
      <c r="D86" s="86">
        <v>0</v>
      </c>
      <c r="E86" s="86">
        <v>0</v>
      </c>
      <c r="F86" s="86">
        <v>0</v>
      </c>
      <c r="G86" s="86">
        <v>0</v>
      </c>
    </row>
    <row r="87" spans="1:10" x14ac:dyDescent="0.25">
      <c r="A87" s="86" t="s">
        <v>1184</v>
      </c>
      <c r="B87" s="86">
        <v>10</v>
      </c>
      <c r="C87" s="86">
        <v>0.02</v>
      </c>
      <c r="D87" s="86">
        <v>0</v>
      </c>
      <c r="E87" s="86">
        <v>0</v>
      </c>
      <c r="F87" s="86">
        <v>0.28999999999999998</v>
      </c>
      <c r="G87" s="86">
        <v>0</v>
      </c>
      <c r="H87" s="86">
        <v>0</v>
      </c>
      <c r="J87" s="86">
        <v>1</v>
      </c>
    </row>
    <row r="88" spans="1:10" x14ac:dyDescent="0.25">
      <c r="A88" s="86" t="s">
        <v>1185</v>
      </c>
      <c r="B88" s="86">
        <v>0</v>
      </c>
      <c r="C88" s="86">
        <v>0</v>
      </c>
      <c r="D88" s="86">
        <v>0</v>
      </c>
      <c r="E88" s="86">
        <v>0</v>
      </c>
      <c r="F88" s="86">
        <v>0</v>
      </c>
      <c r="G88" s="86">
        <v>0</v>
      </c>
    </row>
    <row r="89" spans="1:10" x14ac:dyDescent="0.25">
      <c r="A89" s="86" t="s">
        <v>1186</v>
      </c>
      <c r="B89" s="86">
        <v>0</v>
      </c>
      <c r="C89" s="86">
        <v>0</v>
      </c>
      <c r="D89" s="86">
        <v>0</v>
      </c>
      <c r="E89" s="86">
        <v>0</v>
      </c>
      <c r="F89" s="86">
        <v>0</v>
      </c>
      <c r="G89" s="86">
        <v>0</v>
      </c>
    </row>
    <row r="90" spans="1:10" x14ac:dyDescent="0.25">
      <c r="A90" s="86" t="s">
        <v>1187</v>
      </c>
      <c r="B90" s="86">
        <v>0</v>
      </c>
      <c r="C90" s="86">
        <v>0</v>
      </c>
      <c r="D90" s="86">
        <v>0</v>
      </c>
      <c r="E90" s="86">
        <v>0</v>
      </c>
      <c r="F90" s="86">
        <v>0</v>
      </c>
      <c r="G90" s="86">
        <v>0</v>
      </c>
    </row>
    <row r="91" spans="1:10" x14ac:dyDescent="0.25">
      <c r="A91" s="86" t="s">
        <v>1188</v>
      </c>
      <c r="B91" s="86">
        <v>0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</row>
    <row r="92" spans="1:10" x14ac:dyDescent="0.25">
      <c r="A92" s="86" t="s">
        <v>254</v>
      </c>
      <c r="B92" s="86">
        <v>9900</v>
      </c>
      <c r="C92" s="86">
        <v>0.06</v>
      </c>
      <c r="D92" s="86">
        <v>0.64</v>
      </c>
      <c r="E92" s="86">
        <v>0</v>
      </c>
      <c r="F92" s="86">
        <v>0</v>
      </c>
      <c r="G92" s="86">
        <v>0</v>
      </c>
    </row>
    <row r="93" spans="1:10" x14ac:dyDescent="0.25">
      <c r="A93" s="86" t="s">
        <v>1189</v>
      </c>
      <c r="B93" s="86">
        <v>20</v>
      </c>
      <c r="C93" s="86">
        <v>0.03</v>
      </c>
      <c r="D93" s="86">
        <v>0</v>
      </c>
      <c r="E93" s="86">
        <v>0</v>
      </c>
      <c r="F93" s="86">
        <v>2.57</v>
      </c>
      <c r="G93" s="86">
        <v>0</v>
      </c>
      <c r="H93" s="86">
        <v>0</v>
      </c>
      <c r="J93" s="86">
        <v>1</v>
      </c>
    </row>
    <row r="94" spans="1:10" x14ac:dyDescent="0.25">
      <c r="A94" s="86" t="s">
        <v>1190</v>
      </c>
      <c r="B94" s="86">
        <v>0</v>
      </c>
      <c r="C94" s="86">
        <v>0</v>
      </c>
      <c r="D94" s="86">
        <v>0</v>
      </c>
      <c r="E94" s="86">
        <v>0</v>
      </c>
      <c r="F94" s="86">
        <v>0</v>
      </c>
      <c r="G94" s="86">
        <v>0</v>
      </c>
    </row>
    <row r="95" spans="1:10" x14ac:dyDescent="0.25">
      <c r="A95" s="86" t="s">
        <v>1191</v>
      </c>
      <c r="B95" s="86">
        <v>10</v>
      </c>
      <c r="C95" s="86">
        <v>0</v>
      </c>
      <c r="D95" s="86">
        <v>0</v>
      </c>
      <c r="E95" s="86">
        <v>0</v>
      </c>
      <c r="F95" s="86">
        <v>0</v>
      </c>
      <c r="G95" s="86">
        <v>0</v>
      </c>
    </row>
    <row r="96" spans="1:10" x14ac:dyDescent="0.25">
      <c r="A96" s="86" t="s">
        <v>1192</v>
      </c>
      <c r="B96" s="86">
        <v>0</v>
      </c>
      <c r="C96" s="86">
        <v>0</v>
      </c>
      <c r="D96" s="86">
        <v>0</v>
      </c>
      <c r="E96" s="86">
        <v>0</v>
      </c>
      <c r="F96" s="86">
        <v>0</v>
      </c>
      <c r="G96" s="86">
        <v>0</v>
      </c>
    </row>
    <row r="97" spans="1:10" x14ac:dyDescent="0.25">
      <c r="A97" s="86" t="s">
        <v>1193</v>
      </c>
      <c r="B97" s="86">
        <v>0</v>
      </c>
      <c r="C97" s="86">
        <v>0</v>
      </c>
      <c r="D97" s="86">
        <v>0</v>
      </c>
      <c r="E97" s="86">
        <v>0</v>
      </c>
      <c r="F97" s="86">
        <v>0</v>
      </c>
      <c r="G97" s="86">
        <v>0</v>
      </c>
    </row>
    <row r="98" spans="1:10" x14ac:dyDescent="0.25">
      <c r="A98" s="86" t="s">
        <v>1194</v>
      </c>
      <c r="B98" s="86">
        <v>0</v>
      </c>
      <c r="C98" s="86">
        <v>0</v>
      </c>
      <c r="D98" s="86">
        <v>0</v>
      </c>
      <c r="E98" s="86">
        <v>0</v>
      </c>
      <c r="F98" s="86">
        <v>0</v>
      </c>
      <c r="G98" s="86">
        <v>0</v>
      </c>
    </row>
    <row r="99" spans="1:10" x14ac:dyDescent="0.25">
      <c r="A99" s="86" t="s">
        <v>1195</v>
      </c>
      <c r="B99" s="86">
        <v>30</v>
      </c>
      <c r="C99" s="86">
        <v>0</v>
      </c>
      <c r="D99" s="86">
        <v>0</v>
      </c>
      <c r="E99" s="86">
        <v>0</v>
      </c>
      <c r="F99" s="86">
        <v>0</v>
      </c>
      <c r="G99" s="86">
        <v>0</v>
      </c>
    </row>
    <row r="100" spans="1:10" x14ac:dyDescent="0.25">
      <c r="A100" s="86" t="s">
        <v>1196</v>
      </c>
      <c r="B100" s="86">
        <v>10</v>
      </c>
      <c r="C100" s="86">
        <v>0.09</v>
      </c>
      <c r="D100" s="86">
        <v>0</v>
      </c>
      <c r="E100" s="86">
        <v>0</v>
      </c>
      <c r="F100" s="86">
        <v>0</v>
      </c>
      <c r="G100" s="86">
        <v>0</v>
      </c>
    </row>
    <row r="101" spans="1:10" x14ac:dyDescent="0.25">
      <c r="A101" s="86" t="s">
        <v>1197</v>
      </c>
      <c r="B101" s="86">
        <v>0</v>
      </c>
      <c r="C101" s="86">
        <v>0</v>
      </c>
      <c r="D101" s="86">
        <v>0</v>
      </c>
      <c r="E101" s="86">
        <v>0</v>
      </c>
      <c r="F101" s="86">
        <v>0</v>
      </c>
      <c r="G101" s="86">
        <v>0</v>
      </c>
    </row>
    <row r="102" spans="1:10" x14ac:dyDescent="0.25">
      <c r="A102" s="86" t="s">
        <v>1198</v>
      </c>
      <c r="B102" s="86">
        <v>0</v>
      </c>
      <c r="C102" s="86">
        <v>0</v>
      </c>
      <c r="D102" s="86">
        <v>0</v>
      </c>
      <c r="E102" s="86">
        <v>0</v>
      </c>
      <c r="F102" s="86">
        <v>0</v>
      </c>
      <c r="G102" s="86">
        <v>0</v>
      </c>
    </row>
    <row r="103" spans="1:10" x14ac:dyDescent="0.25">
      <c r="A103" s="86" t="s">
        <v>1199</v>
      </c>
      <c r="B103" s="86">
        <v>10</v>
      </c>
      <c r="C103" s="86">
        <v>7.0000000000000007E-2</v>
      </c>
      <c r="D103" s="86">
        <v>0</v>
      </c>
      <c r="E103" s="86">
        <v>0</v>
      </c>
      <c r="F103" s="86">
        <v>0</v>
      </c>
      <c r="G103" s="86">
        <v>0</v>
      </c>
    </row>
    <row r="104" spans="1:10" x14ac:dyDescent="0.25">
      <c r="A104" s="86" t="s">
        <v>1200</v>
      </c>
      <c r="B104" s="86">
        <v>0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</row>
    <row r="105" spans="1:10" x14ac:dyDescent="0.25">
      <c r="A105" s="86" t="s">
        <v>1201</v>
      </c>
      <c r="B105" s="86">
        <v>10</v>
      </c>
      <c r="C105" s="86">
        <v>0</v>
      </c>
      <c r="D105" s="86">
        <v>0</v>
      </c>
      <c r="E105" s="86">
        <v>0</v>
      </c>
      <c r="F105" s="86">
        <v>0</v>
      </c>
      <c r="G105" s="86">
        <v>0</v>
      </c>
    </row>
    <row r="106" spans="1:10" x14ac:dyDescent="0.25">
      <c r="A106" s="86" t="s">
        <v>1202</v>
      </c>
      <c r="B106" s="86">
        <v>0</v>
      </c>
      <c r="C106" s="86">
        <v>0</v>
      </c>
      <c r="D106" s="86">
        <v>0</v>
      </c>
      <c r="E106" s="86">
        <v>0</v>
      </c>
      <c r="F106" s="86">
        <v>0</v>
      </c>
      <c r="G106" s="86">
        <v>0</v>
      </c>
    </row>
    <row r="107" spans="1:10" x14ac:dyDescent="0.25">
      <c r="A107" s="86" t="s">
        <v>1203</v>
      </c>
      <c r="B107" s="86">
        <v>0</v>
      </c>
      <c r="C107" s="86">
        <v>0</v>
      </c>
      <c r="D107" s="86">
        <v>0</v>
      </c>
      <c r="E107" s="86">
        <v>0</v>
      </c>
      <c r="F107" s="86">
        <v>0</v>
      </c>
      <c r="G107" s="86">
        <v>0</v>
      </c>
    </row>
    <row r="108" spans="1:10" x14ac:dyDescent="0.25">
      <c r="A108" s="86" t="s">
        <v>1204</v>
      </c>
      <c r="B108" s="86">
        <v>0</v>
      </c>
      <c r="C108" s="86">
        <v>0</v>
      </c>
      <c r="D108" s="86">
        <v>0</v>
      </c>
      <c r="E108" s="86">
        <v>0</v>
      </c>
      <c r="F108" s="86">
        <v>0</v>
      </c>
      <c r="G108" s="86">
        <v>0</v>
      </c>
    </row>
    <row r="109" spans="1:10" x14ac:dyDescent="0.25">
      <c r="A109" s="86" t="s">
        <v>1205</v>
      </c>
      <c r="B109" s="86">
        <v>0</v>
      </c>
      <c r="C109" s="86">
        <v>0</v>
      </c>
      <c r="D109" s="86">
        <v>0</v>
      </c>
      <c r="E109" s="86">
        <v>0</v>
      </c>
      <c r="F109" s="86">
        <v>0</v>
      </c>
      <c r="G109" s="86">
        <v>0</v>
      </c>
    </row>
    <row r="110" spans="1:10" x14ac:dyDescent="0.25">
      <c r="A110" s="86" t="s">
        <v>1206</v>
      </c>
      <c r="B110" s="86">
        <v>30</v>
      </c>
      <c r="C110" s="86">
        <v>0.08</v>
      </c>
      <c r="D110" s="86">
        <v>0</v>
      </c>
      <c r="E110" s="86">
        <v>0</v>
      </c>
      <c r="F110" s="86">
        <v>2.71</v>
      </c>
      <c r="G110" s="86">
        <v>0</v>
      </c>
      <c r="H110" s="86">
        <v>0</v>
      </c>
      <c r="J110" s="86">
        <v>1</v>
      </c>
    </row>
    <row r="111" spans="1:10" x14ac:dyDescent="0.25">
      <c r="A111" s="86" t="s">
        <v>1207</v>
      </c>
      <c r="B111" s="86">
        <v>90</v>
      </c>
      <c r="C111" s="86">
        <v>0.03</v>
      </c>
      <c r="D111" s="86">
        <v>0.94</v>
      </c>
      <c r="E111" s="86">
        <v>0</v>
      </c>
      <c r="F111" s="86">
        <v>0</v>
      </c>
      <c r="G111" s="86">
        <v>0</v>
      </c>
    </row>
    <row r="112" spans="1:10" x14ac:dyDescent="0.25">
      <c r="A112" s="86" t="s">
        <v>1208</v>
      </c>
      <c r="B112" s="86">
        <v>10</v>
      </c>
      <c r="C112" s="86">
        <v>0.08</v>
      </c>
      <c r="D112" s="86">
        <v>0</v>
      </c>
      <c r="E112" s="86">
        <v>0</v>
      </c>
      <c r="F112" s="86">
        <v>0</v>
      </c>
      <c r="G112" s="86">
        <v>0</v>
      </c>
    </row>
    <row r="113" spans="1:10" x14ac:dyDescent="0.25">
      <c r="A113" s="86" t="s">
        <v>1209</v>
      </c>
      <c r="B113" s="86">
        <v>0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</row>
    <row r="114" spans="1:10" x14ac:dyDescent="0.25">
      <c r="A114" s="86" t="s">
        <v>1210</v>
      </c>
      <c r="B114" s="86">
        <v>0</v>
      </c>
      <c r="C114" s="86">
        <v>0</v>
      </c>
      <c r="D114" s="86">
        <v>0</v>
      </c>
      <c r="E114" s="86">
        <v>0</v>
      </c>
      <c r="F114" s="86">
        <v>0</v>
      </c>
      <c r="G114" s="86">
        <v>0</v>
      </c>
    </row>
    <row r="115" spans="1:10" x14ac:dyDescent="0.25">
      <c r="A115" s="86" t="s">
        <v>1211</v>
      </c>
      <c r="B115" s="86">
        <v>30</v>
      </c>
      <c r="C115" s="86">
        <v>0.04</v>
      </c>
      <c r="D115" s="86">
        <v>0</v>
      </c>
      <c r="E115" s="86">
        <v>0</v>
      </c>
      <c r="F115" s="86">
        <v>0.28999999999999998</v>
      </c>
      <c r="G115" s="86">
        <v>0</v>
      </c>
      <c r="H115" s="86">
        <v>0</v>
      </c>
      <c r="J115" s="86">
        <v>1</v>
      </c>
    </row>
    <row r="116" spans="1:10" x14ac:dyDescent="0.25">
      <c r="A116" s="86" t="s">
        <v>265</v>
      </c>
      <c r="B116" s="86">
        <v>10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</row>
    <row r="117" spans="1:10" x14ac:dyDescent="0.25">
      <c r="A117" s="86" t="s">
        <v>1212</v>
      </c>
      <c r="B117" s="86">
        <v>260</v>
      </c>
      <c r="C117" s="86">
        <v>0.09</v>
      </c>
      <c r="D117" s="86">
        <v>0.36</v>
      </c>
      <c r="E117" s="86">
        <v>0</v>
      </c>
      <c r="F117" s="86">
        <v>1.71</v>
      </c>
      <c r="G117" s="86">
        <v>0</v>
      </c>
      <c r="H117" s="86">
        <v>0</v>
      </c>
      <c r="J117" s="86">
        <v>1.25</v>
      </c>
    </row>
    <row r="118" spans="1:10" x14ac:dyDescent="0.25">
      <c r="A118" s="86" t="s">
        <v>1213</v>
      </c>
      <c r="B118" s="86">
        <v>0</v>
      </c>
      <c r="C118" s="86">
        <v>0</v>
      </c>
      <c r="D118" s="86">
        <v>0</v>
      </c>
      <c r="E118" s="86">
        <v>0</v>
      </c>
      <c r="F118" s="86">
        <v>0</v>
      </c>
      <c r="G118" s="86">
        <v>0</v>
      </c>
    </row>
    <row r="119" spans="1:10" x14ac:dyDescent="0.25">
      <c r="A119" s="86" t="s">
        <v>1214</v>
      </c>
      <c r="B119" s="86">
        <v>0</v>
      </c>
      <c r="C119" s="86">
        <v>0</v>
      </c>
      <c r="D119" s="86">
        <v>0</v>
      </c>
      <c r="E119" s="86">
        <v>0</v>
      </c>
      <c r="F119" s="86">
        <v>0</v>
      </c>
      <c r="G119" s="86">
        <v>0</v>
      </c>
    </row>
    <row r="120" spans="1:10" x14ac:dyDescent="0.25">
      <c r="A120" s="86" t="s">
        <v>266</v>
      </c>
      <c r="B120" s="86">
        <v>10</v>
      </c>
      <c r="C120" s="86">
        <v>0</v>
      </c>
      <c r="D120" s="86">
        <v>0</v>
      </c>
      <c r="E120" s="86">
        <v>0</v>
      </c>
      <c r="F120" s="86">
        <v>0</v>
      </c>
      <c r="G120" s="86">
        <v>0</v>
      </c>
    </row>
    <row r="121" spans="1:10" x14ac:dyDescent="0.25">
      <c r="A121" s="86" t="s">
        <v>267</v>
      </c>
      <c r="B121" s="86">
        <v>10</v>
      </c>
      <c r="C121" s="86">
        <v>0.39</v>
      </c>
      <c r="D121" s="86">
        <v>0.14000000000000001</v>
      </c>
      <c r="E121" s="86">
        <v>0</v>
      </c>
      <c r="F121" s="86">
        <v>0</v>
      </c>
      <c r="G121" s="86">
        <v>0</v>
      </c>
    </row>
    <row r="122" spans="1:10" x14ac:dyDescent="0.25">
      <c r="A122" s="86" t="s">
        <v>268</v>
      </c>
      <c r="B122" s="86">
        <v>10</v>
      </c>
      <c r="C122" s="86">
        <v>0</v>
      </c>
      <c r="D122" s="86">
        <v>0</v>
      </c>
      <c r="E122" s="86">
        <v>0</v>
      </c>
      <c r="F122" s="86">
        <v>0</v>
      </c>
      <c r="G122" s="86">
        <v>0</v>
      </c>
    </row>
    <row r="123" spans="1:10" x14ac:dyDescent="0.25">
      <c r="A123" s="86" t="s">
        <v>1215</v>
      </c>
      <c r="B123" s="86">
        <v>30</v>
      </c>
      <c r="C123" s="86">
        <v>0</v>
      </c>
      <c r="D123" s="86">
        <v>0</v>
      </c>
      <c r="E123" s="86">
        <v>0</v>
      </c>
      <c r="F123" s="86">
        <v>0.28999999999999998</v>
      </c>
      <c r="G123" s="86">
        <v>0</v>
      </c>
      <c r="H123" s="86">
        <v>0</v>
      </c>
      <c r="J123" s="86">
        <v>1.5</v>
      </c>
    </row>
    <row r="124" spans="1:10" x14ac:dyDescent="0.25">
      <c r="A124" s="86" t="s">
        <v>1216</v>
      </c>
      <c r="B124" s="86">
        <v>10</v>
      </c>
      <c r="C124" s="86">
        <v>0.33</v>
      </c>
      <c r="D124" s="86">
        <v>0.15</v>
      </c>
      <c r="E124" s="86">
        <v>0</v>
      </c>
      <c r="F124" s="86">
        <v>0</v>
      </c>
      <c r="G124" s="86">
        <v>0</v>
      </c>
    </row>
    <row r="125" spans="1:10" x14ac:dyDescent="0.25">
      <c r="A125" s="86" t="s">
        <v>1217</v>
      </c>
      <c r="B125" s="86">
        <v>0</v>
      </c>
      <c r="C125" s="86">
        <v>0</v>
      </c>
      <c r="D125" s="86">
        <v>0</v>
      </c>
      <c r="E125" s="86">
        <v>0</v>
      </c>
      <c r="F125" s="86">
        <v>0</v>
      </c>
      <c r="G125" s="86">
        <v>0</v>
      </c>
    </row>
    <row r="126" spans="1:10" x14ac:dyDescent="0.25">
      <c r="A126" s="86" t="s">
        <v>1218</v>
      </c>
      <c r="B126" s="86">
        <v>30</v>
      </c>
      <c r="C126" s="86">
        <v>0.09</v>
      </c>
      <c r="D126" s="86">
        <v>0</v>
      </c>
      <c r="E126" s="86">
        <v>0</v>
      </c>
      <c r="F126" s="86">
        <v>0</v>
      </c>
      <c r="G126" s="86">
        <v>0</v>
      </c>
    </row>
    <row r="127" spans="1:10" x14ac:dyDescent="0.25">
      <c r="A127" s="86" t="s">
        <v>270</v>
      </c>
      <c r="B127" s="86">
        <v>0</v>
      </c>
      <c r="C127" s="86">
        <v>0</v>
      </c>
      <c r="D127" s="86">
        <v>0</v>
      </c>
      <c r="E127" s="86">
        <v>0</v>
      </c>
      <c r="F127" s="86">
        <v>0</v>
      </c>
      <c r="G127" s="86">
        <v>0</v>
      </c>
    </row>
    <row r="128" spans="1:10" x14ac:dyDescent="0.25">
      <c r="A128" s="86" t="s">
        <v>1219</v>
      </c>
      <c r="B128" s="86">
        <v>50</v>
      </c>
      <c r="C128" s="86">
        <v>0.12</v>
      </c>
      <c r="D128" s="86">
        <v>0.02</v>
      </c>
      <c r="E128" s="86">
        <v>0</v>
      </c>
      <c r="F128" s="86">
        <v>0.71</v>
      </c>
      <c r="G128" s="86">
        <v>0</v>
      </c>
      <c r="H128" s="86">
        <v>0</v>
      </c>
      <c r="J128" s="86">
        <v>1.2</v>
      </c>
    </row>
    <row r="129" spans="1:10" x14ac:dyDescent="0.25">
      <c r="A129" s="86" t="s">
        <v>1220</v>
      </c>
      <c r="B129" s="86">
        <v>0</v>
      </c>
      <c r="C129" s="86">
        <v>0</v>
      </c>
      <c r="D129" s="86">
        <v>0</v>
      </c>
      <c r="E129" s="86">
        <v>0</v>
      </c>
      <c r="F129" s="86">
        <v>0</v>
      </c>
      <c r="G129" s="86">
        <v>0</v>
      </c>
    </row>
    <row r="130" spans="1:10" x14ac:dyDescent="0.25">
      <c r="A130" s="86" t="s">
        <v>57</v>
      </c>
      <c r="B130" s="86">
        <v>10</v>
      </c>
      <c r="C130" s="86">
        <v>0.15</v>
      </c>
      <c r="D130" s="86">
        <v>0</v>
      </c>
      <c r="E130" s="86">
        <v>0</v>
      </c>
      <c r="F130" s="86">
        <v>0</v>
      </c>
      <c r="G130" s="86">
        <v>0</v>
      </c>
    </row>
    <row r="131" spans="1:10" x14ac:dyDescent="0.25">
      <c r="A131" s="86" t="s">
        <v>1221</v>
      </c>
      <c r="B131" s="86">
        <v>0</v>
      </c>
      <c r="C131" s="86">
        <v>0</v>
      </c>
      <c r="D131" s="86">
        <v>0</v>
      </c>
      <c r="E131" s="86">
        <v>0</v>
      </c>
      <c r="F131" s="86">
        <v>0</v>
      </c>
      <c r="G131" s="86">
        <v>0</v>
      </c>
    </row>
    <row r="132" spans="1:10" x14ac:dyDescent="0.25">
      <c r="A132" s="86" t="s">
        <v>1222</v>
      </c>
      <c r="B132" s="86">
        <v>0</v>
      </c>
      <c r="C132" s="86">
        <v>0</v>
      </c>
      <c r="D132" s="86">
        <v>0</v>
      </c>
      <c r="E132" s="86">
        <v>0</v>
      </c>
      <c r="F132" s="86">
        <v>0</v>
      </c>
      <c r="G132" s="86">
        <v>0</v>
      </c>
    </row>
    <row r="133" spans="1:10" x14ac:dyDescent="0.25">
      <c r="A133" s="86" t="s">
        <v>1223</v>
      </c>
      <c r="B133" s="86">
        <v>50</v>
      </c>
      <c r="C133" s="86">
        <v>0.04</v>
      </c>
      <c r="D133" s="86">
        <v>2.13</v>
      </c>
      <c r="E133" s="86">
        <v>0</v>
      </c>
      <c r="F133" s="86">
        <v>3.43</v>
      </c>
      <c r="G133" s="86">
        <v>0</v>
      </c>
      <c r="H133" s="86">
        <v>0</v>
      </c>
      <c r="J133" s="86">
        <v>1</v>
      </c>
    </row>
    <row r="134" spans="1:10" x14ac:dyDescent="0.25">
      <c r="A134" s="86" t="s">
        <v>1224</v>
      </c>
      <c r="B134" s="86">
        <v>480</v>
      </c>
      <c r="C134" s="86">
        <v>0.02</v>
      </c>
      <c r="D134" s="86">
        <v>0.22</v>
      </c>
      <c r="E134" s="86">
        <v>0</v>
      </c>
      <c r="F134" s="86">
        <v>0</v>
      </c>
      <c r="G134" s="86">
        <v>0</v>
      </c>
    </row>
    <row r="135" spans="1:10" x14ac:dyDescent="0.25">
      <c r="A135" s="86" t="s">
        <v>273</v>
      </c>
      <c r="B135" s="86">
        <v>10</v>
      </c>
      <c r="C135" s="86">
        <v>0.22</v>
      </c>
      <c r="D135" s="86">
        <v>0</v>
      </c>
      <c r="E135" s="86">
        <v>0</v>
      </c>
      <c r="F135" s="86">
        <v>0</v>
      </c>
      <c r="G135" s="86">
        <v>0</v>
      </c>
    </row>
    <row r="136" spans="1:10" x14ac:dyDescent="0.25">
      <c r="A136" s="86" t="s">
        <v>1225</v>
      </c>
      <c r="B136" s="86">
        <v>0</v>
      </c>
      <c r="C136" s="86">
        <v>0</v>
      </c>
      <c r="D136" s="86">
        <v>0</v>
      </c>
      <c r="E136" s="86">
        <v>0</v>
      </c>
      <c r="F136" s="86">
        <v>0</v>
      </c>
      <c r="G136" s="86">
        <v>0</v>
      </c>
    </row>
    <row r="137" spans="1:10" x14ac:dyDescent="0.25">
      <c r="A137" s="86" t="s">
        <v>1226</v>
      </c>
      <c r="B137" s="86">
        <v>10</v>
      </c>
      <c r="C137" s="86">
        <v>0.06</v>
      </c>
      <c r="D137" s="86">
        <v>0</v>
      </c>
      <c r="E137" s="86">
        <v>0</v>
      </c>
      <c r="F137" s="86">
        <v>0</v>
      </c>
      <c r="G137" s="86">
        <v>0</v>
      </c>
    </row>
    <row r="138" spans="1:10" x14ac:dyDescent="0.25">
      <c r="A138" s="86" t="s">
        <v>1227</v>
      </c>
      <c r="B138" s="86">
        <v>0</v>
      </c>
      <c r="C138" s="86">
        <v>0</v>
      </c>
      <c r="D138" s="86">
        <v>0</v>
      </c>
      <c r="E138" s="86">
        <v>0</v>
      </c>
      <c r="F138" s="86">
        <v>0</v>
      </c>
      <c r="G138" s="86">
        <v>0</v>
      </c>
    </row>
    <row r="139" spans="1:10" x14ac:dyDescent="0.25">
      <c r="A139" s="86" t="s">
        <v>276</v>
      </c>
      <c r="B139" s="86">
        <v>10</v>
      </c>
      <c r="C139" s="86">
        <v>0</v>
      </c>
      <c r="D139" s="86">
        <v>0</v>
      </c>
      <c r="E139" s="86">
        <v>0</v>
      </c>
      <c r="F139" s="86">
        <v>0</v>
      </c>
      <c r="G139" s="86">
        <v>0</v>
      </c>
    </row>
    <row r="140" spans="1:10" x14ac:dyDescent="0.25">
      <c r="A140" s="86" t="s">
        <v>277</v>
      </c>
      <c r="B140" s="86">
        <v>10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</row>
    <row r="141" spans="1:10" x14ac:dyDescent="0.25">
      <c r="A141" s="86" t="s">
        <v>1228</v>
      </c>
      <c r="B141" s="86">
        <v>0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</row>
    <row r="142" spans="1:10" x14ac:dyDescent="0.25">
      <c r="A142" s="86" t="s">
        <v>1229</v>
      </c>
      <c r="B142" s="86">
        <v>0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</row>
    <row r="143" spans="1:10" x14ac:dyDescent="0.25">
      <c r="A143" s="86" t="s">
        <v>1230</v>
      </c>
      <c r="B143" s="86">
        <v>0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</row>
    <row r="144" spans="1:10" x14ac:dyDescent="0.25">
      <c r="A144" s="86" t="s">
        <v>278</v>
      </c>
      <c r="B144" s="86">
        <v>10</v>
      </c>
      <c r="C144" s="86">
        <v>0.17</v>
      </c>
      <c r="D144" s="86">
        <v>0.17</v>
      </c>
      <c r="E144" s="86">
        <v>0</v>
      </c>
      <c r="F144" s="86">
        <v>0</v>
      </c>
      <c r="G144" s="86">
        <v>0</v>
      </c>
    </row>
    <row r="145" spans="1:10" x14ac:dyDescent="0.25">
      <c r="A145" s="86" t="s">
        <v>1231</v>
      </c>
      <c r="B145" s="86">
        <v>320</v>
      </c>
      <c r="C145" s="86">
        <v>0.06</v>
      </c>
      <c r="D145" s="86">
        <v>0.26</v>
      </c>
      <c r="E145" s="86">
        <v>0</v>
      </c>
      <c r="F145" s="86">
        <v>3.71</v>
      </c>
      <c r="G145" s="86">
        <v>0</v>
      </c>
      <c r="H145" s="86">
        <v>1E-3</v>
      </c>
      <c r="I145" s="86">
        <v>0.5</v>
      </c>
      <c r="J145" s="86">
        <v>1</v>
      </c>
    </row>
    <row r="146" spans="1:10" x14ac:dyDescent="0.25">
      <c r="A146" s="86" t="s">
        <v>280</v>
      </c>
      <c r="B146" s="86">
        <v>0</v>
      </c>
      <c r="C146" s="86">
        <v>0</v>
      </c>
      <c r="D146" s="86">
        <v>0</v>
      </c>
      <c r="E146" s="86">
        <v>0</v>
      </c>
      <c r="F146" s="86">
        <v>0</v>
      </c>
      <c r="G146" s="86">
        <v>0</v>
      </c>
    </row>
    <row r="147" spans="1:10" x14ac:dyDescent="0.25">
      <c r="A147" s="86" t="s">
        <v>281</v>
      </c>
      <c r="B147" s="86">
        <v>10</v>
      </c>
      <c r="C147" s="86">
        <v>0</v>
      </c>
      <c r="D147" s="86">
        <v>0</v>
      </c>
      <c r="E147" s="86">
        <v>0</v>
      </c>
      <c r="F147" s="86">
        <v>0</v>
      </c>
      <c r="G147" s="86">
        <v>0</v>
      </c>
    </row>
    <row r="148" spans="1:10" x14ac:dyDescent="0.25">
      <c r="A148" s="86" t="s">
        <v>282</v>
      </c>
      <c r="B148" s="86">
        <v>10</v>
      </c>
      <c r="C148" s="86">
        <v>0</v>
      </c>
      <c r="D148" s="86">
        <v>0</v>
      </c>
      <c r="E148" s="86">
        <v>0</v>
      </c>
      <c r="F148" s="86">
        <v>0</v>
      </c>
      <c r="G148" s="86">
        <v>0</v>
      </c>
    </row>
    <row r="149" spans="1:10" x14ac:dyDescent="0.25">
      <c r="A149" s="86" t="s">
        <v>283</v>
      </c>
      <c r="B149" s="86">
        <v>10</v>
      </c>
      <c r="C149" s="86">
        <v>0</v>
      </c>
      <c r="D149" s="86">
        <v>0</v>
      </c>
      <c r="E149" s="86">
        <v>0</v>
      </c>
      <c r="F149" s="86">
        <v>0.14000000000000001</v>
      </c>
      <c r="G149" s="86">
        <v>0</v>
      </c>
      <c r="H149" s="86">
        <v>0</v>
      </c>
      <c r="J149" s="86">
        <v>1</v>
      </c>
    </row>
    <row r="150" spans="1:10" x14ac:dyDescent="0.25">
      <c r="A150" s="86" t="s">
        <v>1232</v>
      </c>
      <c r="B150" s="86">
        <v>0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</row>
    <row r="151" spans="1:10" x14ac:dyDescent="0.25">
      <c r="A151" s="86" t="s">
        <v>1233</v>
      </c>
      <c r="B151" s="86">
        <v>0</v>
      </c>
      <c r="C151" s="86">
        <v>0</v>
      </c>
      <c r="D151" s="86">
        <v>0</v>
      </c>
      <c r="E151" s="86">
        <v>0</v>
      </c>
      <c r="F151" s="86">
        <v>0</v>
      </c>
      <c r="G151" s="86">
        <v>0</v>
      </c>
    </row>
    <row r="152" spans="1:10" x14ac:dyDescent="0.25">
      <c r="A152" s="86" t="s">
        <v>1234</v>
      </c>
      <c r="B152" s="86">
        <v>0</v>
      </c>
      <c r="C152" s="86">
        <v>0</v>
      </c>
      <c r="D152" s="86">
        <v>0</v>
      </c>
      <c r="E152" s="86">
        <v>0</v>
      </c>
      <c r="F152" s="86">
        <v>0</v>
      </c>
      <c r="G152" s="86">
        <v>0</v>
      </c>
    </row>
    <row r="153" spans="1:10" x14ac:dyDescent="0.25">
      <c r="A153" s="86" t="s">
        <v>1235</v>
      </c>
      <c r="B153" s="86">
        <v>50</v>
      </c>
      <c r="C153" s="86">
        <v>0.04</v>
      </c>
      <c r="D153" s="86">
        <v>0.05</v>
      </c>
      <c r="E153" s="86">
        <v>0</v>
      </c>
      <c r="F153" s="86">
        <v>0</v>
      </c>
      <c r="G153" s="86">
        <v>0</v>
      </c>
    </row>
    <row r="154" spans="1:10" x14ac:dyDescent="0.25">
      <c r="A154" s="86" t="s">
        <v>1236</v>
      </c>
      <c r="B154" s="86">
        <v>90</v>
      </c>
      <c r="C154" s="86">
        <v>0.12</v>
      </c>
      <c r="D154" s="86">
        <v>1.01</v>
      </c>
      <c r="E154" s="86">
        <v>0</v>
      </c>
      <c r="F154" s="86">
        <v>2.29</v>
      </c>
      <c r="G154" s="86">
        <v>0</v>
      </c>
      <c r="H154" s="86">
        <v>0</v>
      </c>
      <c r="J154" s="86">
        <v>1</v>
      </c>
    </row>
    <row r="155" spans="1:10" x14ac:dyDescent="0.25">
      <c r="A155" s="86" t="s">
        <v>1237</v>
      </c>
      <c r="B155" s="86">
        <v>10</v>
      </c>
      <c r="C155" s="86">
        <v>7.0000000000000007E-2</v>
      </c>
      <c r="D155" s="86">
        <v>0</v>
      </c>
      <c r="E155" s="86">
        <v>0</v>
      </c>
      <c r="F155" s="86">
        <v>0</v>
      </c>
      <c r="G155" s="86">
        <v>0</v>
      </c>
    </row>
    <row r="156" spans="1:10" x14ac:dyDescent="0.25">
      <c r="A156" s="86" t="s">
        <v>1238</v>
      </c>
      <c r="B156" s="86">
        <v>0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</row>
    <row r="157" spans="1:10" x14ac:dyDescent="0.25">
      <c r="A157" s="86" t="s">
        <v>1239</v>
      </c>
      <c r="B157" s="86">
        <v>0</v>
      </c>
      <c r="C157" s="86">
        <v>0</v>
      </c>
      <c r="D157" s="86">
        <v>0</v>
      </c>
      <c r="E157" s="86">
        <v>0</v>
      </c>
      <c r="F157" s="86">
        <v>0</v>
      </c>
      <c r="G157" s="86">
        <v>0</v>
      </c>
    </row>
    <row r="158" spans="1:10" x14ac:dyDescent="0.25">
      <c r="A158" s="86" t="s">
        <v>288</v>
      </c>
      <c r="B158" s="86">
        <v>10</v>
      </c>
      <c r="C158" s="86">
        <v>0.06</v>
      </c>
      <c r="D158" s="86">
        <v>0</v>
      </c>
      <c r="E158" s="86">
        <v>0</v>
      </c>
      <c r="F158" s="86">
        <v>0</v>
      </c>
      <c r="G158" s="86">
        <v>0</v>
      </c>
    </row>
    <row r="159" spans="1:10" x14ac:dyDescent="0.25">
      <c r="A159" s="86" t="s">
        <v>1240</v>
      </c>
      <c r="B159" s="86">
        <v>40</v>
      </c>
      <c r="C159" s="86">
        <v>0.04</v>
      </c>
      <c r="D159" s="86">
        <v>0.04</v>
      </c>
      <c r="E159" s="86">
        <v>0</v>
      </c>
      <c r="F159" s="86">
        <v>0</v>
      </c>
      <c r="G159" s="86">
        <v>0</v>
      </c>
    </row>
    <row r="160" spans="1:10" x14ac:dyDescent="0.25">
      <c r="A160" s="86" t="s">
        <v>1241</v>
      </c>
      <c r="B160" s="86">
        <v>30</v>
      </c>
      <c r="C160" s="86">
        <v>0.05</v>
      </c>
      <c r="D160" s="86">
        <v>0</v>
      </c>
      <c r="E160" s="86">
        <v>0</v>
      </c>
      <c r="F160" s="86">
        <v>0.56999999999999995</v>
      </c>
      <c r="G160" s="86">
        <v>0</v>
      </c>
      <c r="H160" s="86">
        <v>0</v>
      </c>
      <c r="J160" s="86">
        <v>1</v>
      </c>
    </row>
    <row r="161" spans="1:10" x14ac:dyDescent="0.25">
      <c r="A161" s="86" t="s">
        <v>289</v>
      </c>
      <c r="B161" s="86">
        <v>10</v>
      </c>
      <c r="C161" s="86">
        <v>0</v>
      </c>
      <c r="D161" s="86">
        <v>0</v>
      </c>
      <c r="E161" s="86">
        <v>0</v>
      </c>
      <c r="F161" s="86">
        <v>0</v>
      </c>
      <c r="G161" s="86">
        <v>0</v>
      </c>
    </row>
    <row r="162" spans="1:10" x14ac:dyDescent="0.25">
      <c r="A162" s="86" t="s">
        <v>1242</v>
      </c>
      <c r="B162" s="86">
        <v>30</v>
      </c>
      <c r="C162" s="86">
        <v>0.01</v>
      </c>
      <c r="D162" s="86">
        <v>0</v>
      </c>
      <c r="E162" s="86">
        <v>0</v>
      </c>
      <c r="F162" s="86">
        <v>0</v>
      </c>
      <c r="G162" s="86">
        <v>0</v>
      </c>
    </row>
    <row r="163" spans="1:10" x14ac:dyDescent="0.25">
      <c r="A163" s="86" t="s">
        <v>290</v>
      </c>
      <c r="B163" s="86">
        <v>0</v>
      </c>
      <c r="C163" s="86">
        <v>0</v>
      </c>
      <c r="D163" s="86">
        <v>0</v>
      </c>
      <c r="E163" s="86">
        <v>0</v>
      </c>
      <c r="F163" s="86">
        <v>0</v>
      </c>
      <c r="G163" s="86">
        <v>0</v>
      </c>
    </row>
    <row r="164" spans="1:10" x14ac:dyDescent="0.25">
      <c r="A164" s="86" t="s">
        <v>1243</v>
      </c>
      <c r="B164" s="86">
        <v>0</v>
      </c>
      <c r="C164" s="86">
        <v>0</v>
      </c>
      <c r="D164" s="86">
        <v>0</v>
      </c>
      <c r="E164" s="86">
        <v>0</v>
      </c>
      <c r="F164" s="86">
        <v>0</v>
      </c>
      <c r="G164" s="86">
        <v>0</v>
      </c>
    </row>
    <row r="165" spans="1:10" x14ac:dyDescent="0.25">
      <c r="A165" s="86" t="s">
        <v>1244</v>
      </c>
      <c r="B165" s="86">
        <v>10</v>
      </c>
      <c r="C165" s="86">
        <v>0</v>
      </c>
      <c r="D165" s="86">
        <v>0</v>
      </c>
      <c r="E165" s="86">
        <v>0</v>
      </c>
      <c r="F165" s="86">
        <v>0</v>
      </c>
      <c r="G165" s="86">
        <v>0</v>
      </c>
    </row>
    <row r="166" spans="1:10" x14ac:dyDescent="0.25">
      <c r="A166" s="86" t="s">
        <v>1245</v>
      </c>
      <c r="B166" s="86">
        <v>0</v>
      </c>
      <c r="C166" s="86">
        <v>0</v>
      </c>
      <c r="D166" s="86">
        <v>0</v>
      </c>
      <c r="E166" s="86">
        <v>0</v>
      </c>
      <c r="F166" s="86">
        <v>0</v>
      </c>
      <c r="G166" s="86">
        <v>0</v>
      </c>
    </row>
    <row r="167" spans="1:10" x14ac:dyDescent="0.25">
      <c r="A167" s="86" t="s">
        <v>1246</v>
      </c>
      <c r="B167" s="86">
        <v>20</v>
      </c>
      <c r="C167" s="86">
        <v>0</v>
      </c>
      <c r="D167" s="86">
        <v>0</v>
      </c>
      <c r="E167" s="86">
        <v>0</v>
      </c>
      <c r="F167" s="86">
        <v>0</v>
      </c>
      <c r="G167" s="86">
        <v>0</v>
      </c>
    </row>
    <row r="168" spans="1:10" x14ac:dyDescent="0.25">
      <c r="A168" s="86" t="s">
        <v>1247</v>
      </c>
      <c r="B168" s="86">
        <v>0</v>
      </c>
      <c r="C168" s="86">
        <v>0</v>
      </c>
      <c r="D168" s="86">
        <v>0</v>
      </c>
      <c r="E168" s="86">
        <v>0</v>
      </c>
      <c r="F168" s="86">
        <v>0</v>
      </c>
      <c r="G168" s="86">
        <v>0</v>
      </c>
    </row>
    <row r="169" spans="1:10" x14ac:dyDescent="0.25">
      <c r="A169" s="86" t="s">
        <v>1248</v>
      </c>
      <c r="B169" s="86">
        <v>320</v>
      </c>
      <c r="C169" s="86">
        <v>0.04</v>
      </c>
      <c r="D169" s="86">
        <v>0.02</v>
      </c>
      <c r="E169" s="86">
        <v>0</v>
      </c>
      <c r="F169" s="86">
        <v>2.86</v>
      </c>
      <c r="G169" s="86">
        <v>0</v>
      </c>
      <c r="H169" s="86">
        <v>0</v>
      </c>
      <c r="J169" s="86">
        <v>1</v>
      </c>
    </row>
    <row r="170" spans="1:10" x14ac:dyDescent="0.25">
      <c r="A170" s="86" t="s">
        <v>1249</v>
      </c>
      <c r="B170" s="86">
        <v>0</v>
      </c>
      <c r="C170" s="86">
        <v>0</v>
      </c>
      <c r="D170" s="86">
        <v>0</v>
      </c>
      <c r="E170" s="86">
        <v>0</v>
      </c>
      <c r="F170" s="86">
        <v>0</v>
      </c>
      <c r="G170" s="86">
        <v>0</v>
      </c>
    </row>
    <row r="171" spans="1:10" x14ac:dyDescent="0.25">
      <c r="A171" s="86" t="s">
        <v>292</v>
      </c>
      <c r="B171" s="86">
        <v>30</v>
      </c>
      <c r="C171" s="86">
        <v>0.18</v>
      </c>
      <c r="D171" s="86">
        <v>2.16</v>
      </c>
      <c r="E171" s="86">
        <v>0</v>
      </c>
      <c r="F171" s="86">
        <v>1.57</v>
      </c>
      <c r="G171" s="86">
        <v>0</v>
      </c>
      <c r="H171" s="86">
        <v>0</v>
      </c>
      <c r="J171" s="86">
        <v>1.73</v>
      </c>
    </row>
    <row r="172" spans="1:10" x14ac:dyDescent="0.25">
      <c r="A172" s="86" t="s">
        <v>1250</v>
      </c>
      <c r="B172" s="86">
        <v>0</v>
      </c>
      <c r="C172" s="86">
        <v>0</v>
      </c>
      <c r="D172" s="86">
        <v>0</v>
      </c>
      <c r="E172" s="86">
        <v>0</v>
      </c>
      <c r="F172" s="86">
        <v>0</v>
      </c>
      <c r="G172" s="86">
        <v>0</v>
      </c>
    </row>
    <row r="173" spans="1:10" x14ac:dyDescent="0.25">
      <c r="A173" s="86" t="s">
        <v>81</v>
      </c>
      <c r="B173" s="86">
        <v>10</v>
      </c>
      <c r="C173" s="86">
        <v>0</v>
      </c>
      <c r="D173" s="86">
        <v>0</v>
      </c>
      <c r="E173" s="86">
        <v>0</v>
      </c>
      <c r="F173" s="86">
        <v>0</v>
      </c>
      <c r="G173" s="86">
        <v>0</v>
      </c>
    </row>
    <row r="174" spans="1:10" x14ac:dyDescent="0.25">
      <c r="A174" s="86" t="s">
        <v>1251</v>
      </c>
      <c r="B174" s="86">
        <v>0</v>
      </c>
      <c r="C174" s="86">
        <v>0</v>
      </c>
      <c r="D174" s="86">
        <v>0</v>
      </c>
      <c r="E174" s="86">
        <v>0</v>
      </c>
      <c r="F174" s="86">
        <v>0</v>
      </c>
      <c r="G174" s="86">
        <v>0</v>
      </c>
    </row>
    <row r="175" spans="1:10" x14ac:dyDescent="0.25">
      <c r="A175" s="86" t="s">
        <v>1252</v>
      </c>
      <c r="B175" s="86">
        <v>30</v>
      </c>
      <c r="C175" s="86">
        <v>0</v>
      </c>
      <c r="D175" s="86">
        <v>0</v>
      </c>
      <c r="E175" s="86">
        <v>0</v>
      </c>
      <c r="F175" s="86">
        <v>0</v>
      </c>
      <c r="G175" s="86">
        <v>0</v>
      </c>
    </row>
    <row r="176" spans="1:10" x14ac:dyDescent="0.25">
      <c r="A176" s="86" t="s">
        <v>1253</v>
      </c>
      <c r="B176" s="86">
        <v>10</v>
      </c>
      <c r="C176" s="86">
        <v>0.27</v>
      </c>
      <c r="D176" s="86">
        <v>0</v>
      </c>
      <c r="E176" s="86">
        <v>0</v>
      </c>
      <c r="F176" s="86">
        <v>0</v>
      </c>
      <c r="G176" s="86">
        <v>0</v>
      </c>
    </row>
    <row r="177" spans="1:7" x14ac:dyDescent="0.25">
      <c r="A177" s="86" t="s">
        <v>295</v>
      </c>
      <c r="B177" s="86">
        <v>10</v>
      </c>
      <c r="C177" s="86">
        <v>0</v>
      </c>
      <c r="D177" s="86">
        <v>0</v>
      </c>
      <c r="E177" s="86">
        <v>0</v>
      </c>
      <c r="F177" s="86">
        <v>0</v>
      </c>
      <c r="G177" s="86">
        <v>0</v>
      </c>
    </row>
    <row r="178" spans="1:7" x14ac:dyDescent="0.25">
      <c r="A178" s="86" t="s">
        <v>296</v>
      </c>
      <c r="B178" s="86">
        <v>10</v>
      </c>
      <c r="C178" s="86">
        <v>0</v>
      </c>
      <c r="D178" s="86">
        <v>0</v>
      </c>
      <c r="E178" s="86">
        <v>0</v>
      </c>
      <c r="F178" s="86">
        <v>0</v>
      </c>
      <c r="G178" s="86">
        <v>0</v>
      </c>
    </row>
    <row r="179" spans="1:7" x14ac:dyDescent="0.25">
      <c r="A179" s="86" t="s">
        <v>1254</v>
      </c>
      <c r="B179" s="86">
        <v>0</v>
      </c>
      <c r="C179" s="86">
        <v>0</v>
      </c>
      <c r="D179" s="86">
        <v>0</v>
      </c>
      <c r="E179" s="86">
        <v>0</v>
      </c>
      <c r="F179" s="86">
        <v>0</v>
      </c>
      <c r="G179" s="86">
        <v>0</v>
      </c>
    </row>
    <row r="180" spans="1:7" x14ac:dyDescent="0.25">
      <c r="A180" s="86" t="s">
        <v>1255</v>
      </c>
      <c r="B180" s="86">
        <v>9900</v>
      </c>
      <c r="C180" s="86">
        <v>0.06</v>
      </c>
      <c r="D180" s="86">
        <v>0.64</v>
      </c>
      <c r="E180" s="86">
        <v>0</v>
      </c>
      <c r="F180" s="86">
        <v>0</v>
      </c>
      <c r="G180" s="86">
        <v>0</v>
      </c>
    </row>
    <row r="181" spans="1:7" x14ac:dyDescent="0.25">
      <c r="A181" s="86" t="s">
        <v>1256</v>
      </c>
      <c r="B181" s="86">
        <v>0</v>
      </c>
      <c r="C181" s="86">
        <v>0</v>
      </c>
      <c r="D181" s="86">
        <v>0</v>
      </c>
      <c r="E181" s="86">
        <v>0</v>
      </c>
      <c r="F181" s="86">
        <v>0</v>
      </c>
      <c r="G181" s="86">
        <v>0</v>
      </c>
    </row>
    <row r="182" spans="1:7" x14ac:dyDescent="0.25">
      <c r="A182" s="86" t="s">
        <v>1257</v>
      </c>
      <c r="B182" s="86">
        <v>0</v>
      </c>
      <c r="C182" s="86">
        <v>0</v>
      </c>
      <c r="D182" s="86">
        <v>0</v>
      </c>
      <c r="E182" s="86">
        <v>0</v>
      </c>
      <c r="F182" s="86">
        <v>0</v>
      </c>
      <c r="G182" s="86">
        <v>0</v>
      </c>
    </row>
    <row r="183" spans="1:7" x14ac:dyDescent="0.25">
      <c r="A183" s="86" t="s">
        <v>1258</v>
      </c>
      <c r="B183" s="86">
        <v>0</v>
      </c>
      <c r="C183" s="86">
        <v>0</v>
      </c>
      <c r="D183" s="86">
        <v>0</v>
      </c>
      <c r="E183" s="86">
        <v>0</v>
      </c>
      <c r="F183" s="86">
        <v>0</v>
      </c>
      <c r="G183" s="86">
        <v>0</v>
      </c>
    </row>
    <row r="184" spans="1:7" x14ac:dyDescent="0.25">
      <c r="A184" s="86" t="s">
        <v>1259</v>
      </c>
      <c r="B184" s="86">
        <v>0</v>
      </c>
      <c r="C184" s="86">
        <v>0</v>
      </c>
      <c r="D184" s="86">
        <v>0</v>
      </c>
      <c r="E184" s="86">
        <v>0</v>
      </c>
      <c r="F184" s="86">
        <v>0</v>
      </c>
      <c r="G184" s="86">
        <v>0</v>
      </c>
    </row>
    <row r="185" spans="1:7" x14ac:dyDescent="0.25">
      <c r="A185" s="86" t="s">
        <v>1260</v>
      </c>
      <c r="B185" s="86">
        <v>0</v>
      </c>
      <c r="C185" s="86">
        <v>0</v>
      </c>
      <c r="D185" s="86">
        <v>0</v>
      </c>
      <c r="E185" s="86">
        <v>0</v>
      </c>
      <c r="F185" s="86">
        <v>0</v>
      </c>
      <c r="G185" s="86">
        <v>0</v>
      </c>
    </row>
    <row r="186" spans="1:7" x14ac:dyDescent="0.25">
      <c r="A186" s="86" t="s">
        <v>1261</v>
      </c>
      <c r="B186" s="86">
        <v>10</v>
      </c>
      <c r="C186" s="86">
        <v>0.04</v>
      </c>
      <c r="D186" s="86">
        <v>0</v>
      </c>
      <c r="E186" s="86">
        <v>0</v>
      </c>
      <c r="F186" s="86">
        <v>0</v>
      </c>
      <c r="G186" s="86">
        <v>0</v>
      </c>
    </row>
    <row r="187" spans="1:7" x14ac:dyDescent="0.25">
      <c r="A187" s="86" t="s">
        <v>1262</v>
      </c>
      <c r="B187" s="86">
        <v>10</v>
      </c>
      <c r="C187" s="86">
        <v>0.02</v>
      </c>
      <c r="D187" s="86">
        <v>0</v>
      </c>
      <c r="E187" s="86">
        <v>0</v>
      </c>
      <c r="F187" s="86">
        <v>0</v>
      </c>
      <c r="G187" s="86">
        <v>0</v>
      </c>
    </row>
    <row r="188" spans="1:7" x14ac:dyDescent="0.25">
      <c r="A188" s="86" t="s">
        <v>301</v>
      </c>
      <c r="B188" s="86">
        <v>0</v>
      </c>
      <c r="C188" s="86">
        <v>0</v>
      </c>
      <c r="D188" s="86">
        <v>0</v>
      </c>
      <c r="E188" s="86">
        <v>0</v>
      </c>
      <c r="F188" s="86">
        <v>0</v>
      </c>
      <c r="G188" s="86">
        <v>0</v>
      </c>
    </row>
    <row r="189" spans="1:7" x14ac:dyDescent="0.25">
      <c r="A189" s="86" t="s">
        <v>1263</v>
      </c>
      <c r="B189" s="86">
        <v>10</v>
      </c>
      <c r="C189" s="86">
        <v>7.0000000000000007E-2</v>
      </c>
      <c r="D189" s="86">
        <v>0</v>
      </c>
      <c r="E189" s="86">
        <v>0</v>
      </c>
      <c r="F189" s="86">
        <v>0</v>
      </c>
      <c r="G189" s="86">
        <v>0</v>
      </c>
    </row>
    <row r="190" spans="1:7" x14ac:dyDescent="0.25">
      <c r="A190" s="86" t="s">
        <v>1264</v>
      </c>
      <c r="B190" s="86">
        <v>0</v>
      </c>
      <c r="C190" s="86">
        <v>0</v>
      </c>
      <c r="D190" s="86">
        <v>0</v>
      </c>
      <c r="E190" s="86">
        <v>0</v>
      </c>
      <c r="F190" s="86">
        <v>0</v>
      </c>
      <c r="G190" s="86">
        <v>0</v>
      </c>
    </row>
    <row r="191" spans="1:7" x14ac:dyDescent="0.25">
      <c r="A191" s="86" t="s">
        <v>1265</v>
      </c>
      <c r="B191" s="86">
        <v>0</v>
      </c>
      <c r="C191" s="86">
        <v>0</v>
      </c>
      <c r="D191" s="86">
        <v>0</v>
      </c>
      <c r="E191" s="86">
        <v>0</v>
      </c>
      <c r="F191" s="86">
        <v>0</v>
      </c>
      <c r="G191" s="86">
        <v>0</v>
      </c>
    </row>
    <row r="192" spans="1:7" x14ac:dyDescent="0.25">
      <c r="A192" s="86" t="s">
        <v>1266</v>
      </c>
      <c r="B192" s="86">
        <v>0</v>
      </c>
      <c r="C192" s="86">
        <v>0</v>
      </c>
      <c r="D192" s="86">
        <v>0</v>
      </c>
      <c r="E192" s="86">
        <v>0</v>
      </c>
      <c r="F192" s="86">
        <v>0</v>
      </c>
      <c r="G192" s="86">
        <v>0</v>
      </c>
    </row>
    <row r="193" spans="1:10" x14ac:dyDescent="0.25">
      <c r="A193" s="86" t="s">
        <v>1267</v>
      </c>
      <c r="B193" s="86">
        <v>0</v>
      </c>
      <c r="C193" s="86">
        <v>0</v>
      </c>
      <c r="D193" s="86">
        <v>0</v>
      </c>
      <c r="E193" s="86">
        <v>0</v>
      </c>
      <c r="F193" s="86">
        <v>0</v>
      </c>
      <c r="G193" s="86">
        <v>0</v>
      </c>
    </row>
    <row r="194" spans="1:10" x14ac:dyDescent="0.25">
      <c r="A194" s="86" t="s">
        <v>1268</v>
      </c>
      <c r="B194" s="86">
        <v>0</v>
      </c>
      <c r="C194" s="86">
        <v>0</v>
      </c>
      <c r="D194" s="86">
        <v>0</v>
      </c>
      <c r="E194" s="86">
        <v>0</v>
      </c>
      <c r="F194" s="86">
        <v>0</v>
      </c>
      <c r="G194" s="86">
        <v>0</v>
      </c>
    </row>
    <row r="195" spans="1:10" x14ac:dyDescent="0.25">
      <c r="A195" s="86" t="s">
        <v>830</v>
      </c>
      <c r="B195" s="86">
        <v>140</v>
      </c>
      <c r="C195" s="86">
        <v>0.03</v>
      </c>
      <c r="D195" s="86">
        <v>0</v>
      </c>
      <c r="E195" s="86">
        <v>0</v>
      </c>
      <c r="F195" s="86">
        <v>0.56999999999999995</v>
      </c>
      <c r="G195" s="86">
        <v>0</v>
      </c>
      <c r="H195" s="86">
        <v>0</v>
      </c>
      <c r="J195" s="86">
        <v>1.25</v>
      </c>
    </row>
    <row r="196" spans="1:10" x14ac:dyDescent="0.25">
      <c r="A196" s="86" t="s">
        <v>831</v>
      </c>
      <c r="B196" s="86">
        <v>90</v>
      </c>
      <c r="C196" s="86">
        <v>0.18</v>
      </c>
      <c r="D196" s="86">
        <v>0.4</v>
      </c>
      <c r="E196" s="86">
        <v>0</v>
      </c>
      <c r="F196" s="86">
        <v>0.14000000000000001</v>
      </c>
      <c r="G196" s="86">
        <v>0</v>
      </c>
      <c r="H196" s="86">
        <v>0</v>
      </c>
      <c r="J196" s="86">
        <v>2</v>
      </c>
    </row>
    <row r="197" spans="1:10" x14ac:dyDescent="0.25">
      <c r="A197" s="86" t="s">
        <v>1269</v>
      </c>
      <c r="B197" s="86">
        <v>0</v>
      </c>
      <c r="C197" s="86">
        <v>0</v>
      </c>
      <c r="D197" s="86">
        <v>0</v>
      </c>
      <c r="E197" s="86">
        <v>0</v>
      </c>
      <c r="F197" s="86">
        <v>0</v>
      </c>
      <c r="G197" s="86">
        <v>0</v>
      </c>
    </row>
    <row r="198" spans="1:10" x14ac:dyDescent="0.25">
      <c r="A198" s="86" t="s">
        <v>1270</v>
      </c>
      <c r="B198" s="86">
        <v>0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</row>
    <row r="199" spans="1:10" x14ac:dyDescent="0.25">
      <c r="A199" s="86" t="s">
        <v>1271</v>
      </c>
      <c r="B199" s="86">
        <v>0</v>
      </c>
      <c r="C199" s="86">
        <v>0</v>
      </c>
      <c r="D199" s="86">
        <v>0</v>
      </c>
      <c r="E199" s="86">
        <v>0</v>
      </c>
      <c r="F199" s="86">
        <v>0</v>
      </c>
      <c r="G199" s="86">
        <v>0</v>
      </c>
    </row>
    <row r="200" spans="1:10" x14ac:dyDescent="0.25">
      <c r="A200" s="86" t="s">
        <v>1272</v>
      </c>
      <c r="B200" s="86">
        <v>0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</row>
    <row r="201" spans="1:10" x14ac:dyDescent="0.25">
      <c r="A201" s="86" t="s">
        <v>308</v>
      </c>
      <c r="B201" s="86">
        <v>0</v>
      </c>
      <c r="C201" s="86">
        <v>0</v>
      </c>
      <c r="D201" s="86">
        <v>0</v>
      </c>
      <c r="E201" s="86">
        <v>0</v>
      </c>
      <c r="F201" s="86">
        <v>0</v>
      </c>
      <c r="G201" s="86">
        <v>0</v>
      </c>
    </row>
    <row r="202" spans="1:10" x14ac:dyDescent="0.25">
      <c r="A202" s="86" t="s">
        <v>1273</v>
      </c>
      <c r="B202" s="86">
        <v>0</v>
      </c>
      <c r="C202" s="86">
        <v>0</v>
      </c>
      <c r="D202" s="86">
        <v>0</v>
      </c>
      <c r="E202" s="86">
        <v>0</v>
      </c>
      <c r="F202" s="86">
        <v>0</v>
      </c>
      <c r="G202" s="86">
        <v>0</v>
      </c>
    </row>
    <row r="203" spans="1:10" x14ac:dyDescent="0.25">
      <c r="A203" s="86" t="s">
        <v>1274</v>
      </c>
      <c r="B203" s="86">
        <v>0</v>
      </c>
      <c r="C203" s="86">
        <v>0</v>
      </c>
      <c r="D203" s="86">
        <v>0</v>
      </c>
      <c r="E203" s="86">
        <v>0</v>
      </c>
      <c r="F203" s="86">
        <v>0</v>
      </c>
      <c r="G203" s="86">
        <v>0</v>
      </c>
    </row>
    <row r="204" spans="1:10" x14ac:dyDescent="0.25">
      <c r="A204" s="86" t="s">
        <v>1275</v>
      </c>
      <c r="B204" s="86">
        <v>0</v>
      </c>
      <c r="C204" s="86">
        <v>0</v>
      </c>
      <c r="D204" s="86">
        <v>0</v>
      </c>
      <c r="E204" s="86">
        <v>0</v>
      </c>
      <c r="F204" s="86">
        <v>0</v>
      </c>
      <c r="G204" s="86">
        <v>0</v>
      </c>
    </row>
    <row r="205" spans="1:10" x14ac:dyDescent="0.25">
      <c r="A205" s="86" t="s">
        <v>1276</v>
      </c>
      <c r="B205" s="86">
        <v>0</v>
      </c>
      <c r="C205" s="86">
        <v>0</v>
      </c>
      <c r="D205" s="86">
        <v>0</v>
      </c>
      <c r="E205" s="86">
        <v>0</v>
      </c>
      <c r="F205" s="86">
        <v>0</v>
      </c>
      <c r="G205" s="86">
        <v>0</v>
      </c>
    </row>
    <row r="206" spans="1:10" x14ac:dyDescent="0.25">
      <c r="A206" s="86" t="s">
        <v>106</v>
      </c>
      <c r="B206" s="86">
        <v>20</v>
      </c>
      <c r="C206" s="86">
        <v>0.06</v>
      </c>
      <c r="D206" s="86">
        <v>0</v>
      </c>
      <c r="E206" s="86">
        <v>0</v>
      </c>
      <c r="F206" s="86">
        <v>0</v>
      </c>
      <c r="G206" s="86">
        <v>0</v>
      </c>
    </row>
    <row r="207" spans="1:10" x14ac:dyDescent="0.25">
      <c r="A207" s="86" t="s">
        <v>309</v>
      </c>
      <c r="B207" s="86">
        <v>10</v>
      </c>
      <c r="C207" s="86">
        <v>0</v>
      </c>
      <c r="D207" s="86">
        <v>0</v>
      </c>
      <c r="E207" s="86">
        <v>0</v>
      </c>
      <c r="F207" s="86">
        <v>0</v>
      </c>
      <c r="G207" s="86">
        <v>0</v>
      </c>
    </row>
    <row r="208" spans="1:10" x14ac:dyDescent="0.25">
      <c r="A208" s="86" t="s">
        <v>1277</v>
      </c>
      <c r="B208" s="86">
        <v>10</v>
      </c>
      <c r="C208" s="86">
        <v>0</v>
      </c>
      <c r="D208" s="86">
        <v>0</v>
      </c>
      <c r="E208" s="86">
        <v>0</v>
      </c>
      <c r="F208" s="86">
        <v>0</v>
      </c>
      <c r="G208" s="86">
        <v>0</v>
      </c>
    </row>
    <row r="209" spans="1:10" x14ac:dyDescent="0.25">
      <c r="A209" s="86" t="s">
        <v>1278</v>
      </c>
      <c r="B209" s="86">
        <v>10</v>
      </c>
      <c r="C209" s="86">
        <v>0.05</v>
      </c>
      <c r="D209" s="86">
        <v>0</v>
      </c>
      <c r="E209" s="86">
        <v>0</v>
      </c>
      <c r="F209" s="86">
        <v>0</v>
      </c>
      <c r="G209" s="86">
        <v>0</v>
      </c>
    </row>
    <row r="210" spans="1:10" x14ac:dyDescent="0.25">
      <c r="A210" s="86" t="s">
        <v>1279</v>
      </c>
      <c r="B210" s="86">
        <v>0</v>
      </c>
      <c r="C210" s="86">
        <v>0</v>
      </c>
      <c r="D210" s="86">
        <v>0</v>
      </c>
      <c r="E210" s="86">
        <v>0</v>
      </c>
      <c r="F210" s="86">
        <v>0</v>
      </c>
      <c r="G210" s="86">
        <v>0</v>
      </c>
    </row>
    <row r="211" spans="1:10" x14ac:dyDescent="0.25">
      <c r="A211" s="86" t="s">
        <v>1280</v>
      </c>
      <c r="B211" s="86">
        <v>0</v>
      </c>
      <c r="C211" s="86">
        <v>0</v>
      </c>
      <c r="D211" s="86">
        <v>0</v>
      </c>
      <c r="E211" s="86">
        <v>0</v>
      </c>
      <c r="F211" s="86">
        <v>0</v>
      </c>
      <c r="G211" s="86">
        <v>0</v>
      </c>
    </row>
    <row r="212" spans="1:10" x14ac:dyDescent="0.25">
      <c r="A212" s="86" t="s">
        <v>1281</v>
      </c>
      <c r="B212" s="86">
        <v>20</v>
      </c>
      <c r="C212" s="86">
        <v>0.05</v>
      </c>
      <c r="D212" s="86">
        <v>0</v>
      </c>
      <c r="E212" s="86">
        <v>0</v>
      </c>
      <c r="F212" s="86">
        <v>0</v>
      </c>
      <c r="G212" s="86">
        <v>0</v>
      </c>
    </row>
    <row r="213" spans="1:10" x14ac:dyDescent="0.25">
      <c r="A213" s="86" t="s">
        <v>1282</v>
      </c>
      <c r="B213" s="86">
        <v>0</v>
      </c>
      <c r="C213" s="86">
        <v>0</v>
      </c>
      <c r="D213" s="86">
        <v>0</v>
      </c>
      <c r="E213" s="86">
        <v>0</v>
      </c>
      <c r="F213" s="86">
        <v>0</v>
      </c>
      <c r="G213" s="86">
        <v>0</v>
      </c>
    </row>
    <row r="214" spans="1:10" x14ac:dyDescent="0.25">
      <c r="A214" s="86" t="s">
        <v>1283</v>
      </c>
      <c r="B214" s="86">
        <v>0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</row>
    <row r="215" spans="1:10" x14ac:dyDescent="0.25">
      <c r="A215" s="86" t="s">
        <v>1284</v>
      </c>
      <c r="B215" s="86">
        <v>10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</row>
    <row r="216" spans="1:10" x14ac:dyDescent="0.25">
      <c r="A216" s="86" t="s">
        <v>1285</v>
      </c>
      <c r="B216" s="86">
        <v>0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</row>
    <row r="217" spans="1:10" x14ac:dyDescent="0.25">
      <c r="A217" s="86" t="s">
        <v>1286</v>
      </c>
      <c r="B217" s="86">
        <v>0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</row>
    <row r="218" spans="1:10" x14ac:dyDescent="0.25">
      <c r="A218" s="86" t="s">
        <v>1287</v>
      </c>
      <c r="B218" s="86">
        <v>20</v>
      </c>
      <c r="C218" s="86">
        <v>0.02</v>
      </c>
      <c r="D218" s="86">
        <v>0</v>
      </c>
      <c r="E218" s="86">
        <v>0</v>
      </c>
      <c r="F218" s="86">
        <v>0</v>
      </c>
      <c r="G218" s="86">
        <v>0</v>
      </c>
    </row>
    <row r="219" spans="1:10" x14ac:dyDescent="0.25">
      <c r="A219" s="86" t="s">
        <v>316</v>
      </c>
      <c r="B219" s="86">
        <v>10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</row>
    <row r="220" spans="1:10" x14ac:dyDescent="0.25">
      <c r="A220" s="86" t="s">
        <v>96</v>
      </c>
      <c r="B220" s="86">
        <v>10</v>
      </c>
      <c r="C220" s="86">
        <v>0</v>
      </c>
      <c r="D220" s="86">
        <v>0</v>
      </c>
      <c r="E220" s="86">
        <v>0</v>
      </c>
      <c r="F220" s="86">
        <v>0</v>
      </c>
      <c r="G220" s="86">
        <v>0</v>
      </c>
    </row>
    <row r="221" spans="1:10" x14ac:dyDescent="0.25">
      <c r="A221" s="86" t="s">
        <v>1288</v>
      </c>
      <c r="B221" s="86">
        <v>170</v>
      </c>
      <c r="C221" s="86">
        <v>0.11</v>
      </c>
      <c r="D221" s="86">
        <v>0.03</v>
      </c>
      <c r="E221" s="86">
        <v>0</v>
      </c>
      <c r="F221" s="86">
        <v>7.71</v>
      </c>
      <c r="G221" s="86">
        <v>0</v>
      </c>
      <c r="H221" s="86">
        <v>0</v>
      </c>
      <c r="J221" s="86">
        <v>1</v>
      </c>
    </row>
    <row r="222" spans="1:10" x14ac:dyDescent="0.25">
      <c r="A222" s="86" t="s">
        <v>1289</v>
      </c>
      <c r="B222" s="86">
        <v>0</v>
      </c>
      <c r="C222" s="86">
        <v>0</v>
      </c>
      <c r="D222" s="86">
        <v>0</v>
      </c>
      <c r="E222" s="86">
        <v>0</v>
      </c>
      <c r="F222" s="86">
        <v>0</v>
      </c>
      <c r="G222" s="86">
        <v>0</v>
      </c>
    </row>
    <row r="223" spans="1:10" x14ac:dyDescent="0.25">
      <c r="A223" s="86" t="s">
        <v>1290</v>
      </c>
      <c r="B223" s="86">
        <v>10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</row>
    <row r="224" spans="1:10" x14ac:dyDescent="0.25">
      <c r="A224" s="86" t="s">
        <v>318</v>
      </c>
      <c r="B224" s="86">
        <v>10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</row>
    <row r="225" spans="1:7" x14ac:dyDescent="0.25">
      <c r="A225" s="86" t="s">
        <v>1291</v>
      </c>
      <c r="B225" s="86">
        <v>0</v>
      </c>
      <c r="C225" s="86">
        <v>0</v>
      </c>
      <c r="D225" s="86">
        <v>0</v>
      </c>
      <c r="E225" s="86">
        <v>0</v>
      </c>
      <c r="F225" s="86">
        <v>0</v>
      </c>
      <c r="G225" s="86">
        <v>0</v>
      </c>
    </row>
    <row r="226" spans="1:7" x14ac:dyDescent="0.25">
      <c r="A226" s="86" t="s">
        <v>1292</v>
      </c>
      <c r="B226" s="86">
        <v>0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</row>
    <row r="227" spans="1:7" x14ac:dyDescent="0.25">
      <c r="A227" s="86" t="s">
        <v>1293</v>
      </c>
      <c r="B227" s="86">
        <v>0</v>
      </c>
      <c r="C227" s="86">
        <v>0</v>
      </c>
      <c r="D227" s="86">
        <v>0</v>
      </c>
      <c r="E227" s="86">
        <v>0</v>
      </c>
      <c r="F227" s="86">
        <v>0</v>
      </c>
      <c r="G227" s="86">
        <v>0</v>
      </c>
    </row>
    <row r="228" spans="1:7" x14ac:dyDescent="0.25">
      <c r="A228" s="86" t="s">
        <v>1294</v>
      </c>
      <c r="B228" s="86">
        <v>0</v>
      </c>
      <c r="C228" s="86">
        <v>0</v>
      </c>
      <c r="D228" s="86">
        <v>0</v>
      </c>
      <c r="E228" s="86">
        <v>0</v>
      </c>
      <c r="F228" s="86">
        <v>0</v>
      </c>
      <c r="G228" s="86">
        <v>0</v>
      </c>
    </row>
    <row r="229" spans="1:7" x14ac:dyDescent="0.25">
      <c r="A229" s="86" t="s">
        <v>1295</v>
      </c>
      <c r="B229" s="86">
        <v>0</v>
      </c>
      <c r="C229" s="86">
        <v>0</v>
      </c>
      <c r="D229" s="86">
        <v>0</v>
      </c>
      <c r="E229" s="86">
        <v>0</v>
      </c>
      <c r="F229" s="86">
        <v>0</v>
      </c>
      <c r="G229" s="86">
        <v>0</v>
      </c>
    </row>
    <row r="230" spans="1:7" x14ac:dyDescent="0.25">
      <c r="A230" s="86" t="s">
        <v>322</v>
      </c>
      <c r="B230" s="86">
        <v>10</v>
      </c>
      <c r="C230" s="86">
        <v>0.08</v>
      </c>
      <c r="D230" s="86">
        <v>0</v>
      </c>
      <c r="E230" s="86">
        <v>0</v>
      </c>
      <c r="F230" s="86">
        <v>0</v>
      </c>
      <c r="G230" s="86">
        <v>0</v>
      </c>
    </row>
    <row r="231" spans="1:7" x14ac:dyDescent="0.25">
      <c r="A231" s="86" t="s">
        <v>1296</v>
      </c>
      <c r="B231" s="86">
        <v>0</v>
      </c>
      <c r="C231" s="86">
        <v>0</v>
      </c>
      <c r="D231" s="86">
        <v>0</v>
      </c>
      <c r="E231" s="86">
        <v>0</v>
      </c>
      <c r="F231" s="86">
        <v>0</v>
      </c>
      <c r="G231" s="86">
        <v>0</v>
      </c>
    </row>
    <row r="232" spans="1:7" x14ac:dyDescent="0.25">
      <c r="A232" s="86" t="s">
        <v>1297</v>
      </c>
      <c r="B232" s="86">
        <v>0</v>
      </c>
      <c r="C232" s="86">
        <v>0</v>
      </c>
      <c r="D232" s="86">
        <v>0</v>
      </c>
      <c r="E232" s="86">
        <v>0</v>
      </c>
      <c r="F232" s="86">
        <v>0</v>
      </c>
      <c r="G232" s="86">
        <v>0</v>
      </c>
    </row>
    <row r="233" spans="1:7" x14ac:dyDescent="0.25">
      <c r="A233" s="86" t="s">
        <v>1298</v>
      </c>
      <c r="B233" s="86">
        <v>0</v>
      </c>
      <c r="C233" s="86">
        <v>0</v>
      </c>
      <c r="D233" s="86">
        <v>0</v>
      </c>
      <c r="E233" s="86">
        <v>0</v>
      </c>
      <c r="F233" s="86">
        <v>0</v>
      </c>
      <c r="G233" s="86">
        <v>0</v>
      </c>
    </row>
    <row r="234" spans="1:7" x14ac:dyDescent="0.25">
      <c r="A234" s="86" t="s">
        <v>1299</v>
      </c>
      <c r="B234" s="86">
        <v>0</v>
      </c>
      <c r="C234" s="86">
        <v>0</v>
      </c>
      <c r="D234" s="86">
        <v>0</v>
      </c>
      <c r="E234" s="86">
        <v>0</v>
      </c>
      <c r="F234" s="86">
        <v>0</v>
      </c>
      <c r="G234" s="86">
        <v>0</v>
      </c>
    </row>
    <row r="235" spans="1:7" x14ac:dyDescent="0.25">
      <c r="A235" s="86" t="s">
        <v>1300</v>
      </c>
      <c r="B235" s="86">
        <v>0</v>
      </c>
      <c r="C235" s="86">
        <v>0</v>
      </c>
      <c r="D235" s="86">
        <v>0</v>
      </c>
      <c r="E235" s="86">
        <v>0</v>
      </c>
      <c r="F235" s="86">
        <v>0</v>
      </c>
      <c r="G235" s="86">
        <v>0</v>
      </c>
    </row>
    <row r="236" spans="1:7" x14ac:dyDescent="0.25">
      <c r="A236" s="86" t="s">
        <v>1301</v>
      </c>
      <c r="B236" s="86">
        <v>10</v>
      </c>
      <c r="C236" s="86">
        <v>0.09</v>
      </c>
      <c r="D236" s="86">
        <v>0</v>
      </c>
      <c r="E236" s="86">
        <v>0</v>
      </c>
      <c r="F236" s="86">
        <v>0</v>
      </c>
      <c r="G236" s="86">
        <v>0</v>
      </c>
    </row>
    <row r="237" spans="1:7" x14ac:dyDescent="0.25">
      <c r="A237" s="86" t="s">
        <v>1302</v>
      </c>
      <c r="B237" s="86">
        <v>0</v>
      </c>
      <c r="C237" s="86">
        <v>0</v>
      </c>
      <c r="D237" s="86">
        <v>0</v>
      </c>
      <c r="E237" s="86">
        <v>0</v>
      </c>
      <c r="F237" s="86">
        <v>0</v>
      </c>
      <c r="G237" s="86">
        <v>0</v>
      </c>
    </row>
    <row r="238" spans="1:7" x14ac:dyDescent="0.25">
      <c r="A238" s="86" t="s">
        <v>327</v>
      </c>
      <c r="B238" s="86">
        <v>10</v>
      </c>
      <c r="C238" s="86">
        <v>0.64</v>
      </c>
      <c r="D238" s="86">
        <v>0</v>
      </c>
      <c r="E238" s="86">
        <v>0</v>
      </c>
      <c r="F238" s="86">
        <v>0</v>
      </c>
      <c r="G238" s="86">
        <v>0</v>
      </c>
    </row>
    <row r="239" spans="1:7" x14ac:dyDescent="0.25">
      <c r="A239" s="86" t="s">
        <v>328</v>
      </c>
      <c r="B239" s="86">
        <v>10</v>
      </c>
      <c r="C239" s="86">
        <v>0</v>
      </c>
      <c r="D239" s="86">
        <v>0</v>
      </c>
      <c r="E239" s="86">
        <v>0</v>
      </c>
      <c r="F239" s="86">
        <v>0</v>
      </c>
      <c r="G239" s="86">
        <v>0</v>
      </c>
    </row>
    <row r="240" spans="1:7" x14ac:dyDescent="0.25">
      <c r="A240" s="86" t="s">
        <v>1303</v>
      </c>
      <c r="B240" s="86">
        <v>0</v>
      </c>
      <c r="C240" s="86">
        <v>0</v>
      </c>
      <c r="D240" s="86">
        <v>0</v>
      </c>
      <c r="E240" s="86">
        <v>0</v>
      </c>
      <c r="F240" s="86">
        <v>0</v>
      </c>
      <c r="G240" s="86">
        <v>0</v>
      </c>
    </row>
    <row r="241" spans="1:10" x14ac:dyDescent="0.25">
      <c r="A241" s="86" t="s">
        <v>1304</v>
      </c>
      <c r="B241" s="86">
        <v>0</v>
      </c>
      <c r="C241" s="86">
        <v>0</v>
      </c>
      <c r="D241" s="86">
        <v>0</v>
      </c>
      <c r="E241" s="86">
        <v>0</v>
      </c>
      <c r="F241" s="86">
        <v>0</v>
      </c>
      <c r="G241" s="86">
        <v>0</v>
      </c>
    </row>
    <row r="242" spans="1:10" x14ac:dyDescent="0.25">
      <c r="A242" s="86" t="s">
        <v>329</v>
      </c>
      <c r="B242" s="86">
        <v>10</v>
      </c>
      <c r="C242" s="86">
        <v>0</v>
      </c>
      <c r="D242" s="86">
        <v>0</v>
      </c>
      <c r="E242" s="86">
        <v>0</v>
      </c>
      <c r="F242" s="86">
        <v>0</v>
      </c>
      <c r="G242" s="86">
        <v>0</v>
      </c>
    </row>
    <row r="243" spans="1:10" x14ac:dyDescent="0.25">
      <c r="A243" s="86" t="s">
        <v>330</v>
      </c>
      <c r="B243" s="86">
        <v>10</v>
      </c>
      <c r="C243" s="86">
        <v>0</v>
      </c>
      <c r="D243" s="86">
        <v>0</v>
      </c>
      <c r="E243" s="86">
        <v>0</v>
      </c>
      <c r="F243" s="86">
        <v>0</v>
      </c>
      <c r="G243" s="86">
        <v>0</v>
      </c>
    </row>
    <row r="244" spans="1:10" x14ac:dyDescent="0.25">
      <c r="A244" s="86" t="s">
        <v>1305</v>
      </c>
      <c r="B244" s="86">
        <v>0</v>
      </c>
      <c r="C244" s="86">
        <v>0</v>
      </c>
      <c r="D244" s="86">
        <v>0</v>
      </c>
      <c r="E244" s="86">
        <v>0</v>
      </c>
      <c r="F244" s="86">
        <v>0</v>
      </c>
      <c r="G244" s="86">
        <v>0</v>
      </c>
    </row>
    <row r="245" spans="1:10" x14ac:dyDescent="0.25">
      <c r="A245" s="86" t="s">
        <v>1306</v>
      </c>
      <c r="B245" s="86">
        <v>0</v>
      </c>
      <c r="C245" s="86">
        <v>0</v>
      </c>
      <c r="D245" s="86">
        <v>0</v>
      </c>
      <c r="E245" s="86">
        <v>0</v>
      </c>
      <c r="F245" s="86">
        <v>0</v>
      </c>
      <c r="G245" s="86">
        <v>0</v>
      </c>
    </row>
    <row r="246" spans="1:10" x14ac:dyDescent="0.25">
      <c r="A246" s="86" t="s">
        <v>332</v>
      </c>
      <c r="B246" s="86">
        <v>10</v>
      </c>
      <c r="C246" s="86">
        <v>0.02</v>
      </c>
      <c r="D246" s="86">
        <v>0</v>
      </c>
      <c r="E246" s="86">
        <v>0</v>
      </c>
      <c r="F246" s="86">
        <v>0</v>
      </c>
      <c r="G246" s="86">
        <v>0</v>
      </c>
    </row>
    <row r="247" spans="1:10" x14ac:dyDescent="0.25">
      <c r="A247" s="86" t="s">
        <v>333</v>
      </c>
      <c r="B247" s="86">
        <v>320</v>
      </c>
      <c r="C247" s="86">
        <v>0.08</v>
      </c>
      <c r="D247" s="86">
        <v>0.47</v>
      </c>
      <c r="E247" s="86">
        <v>0</v>
      </c>
      <c r="F247" s="86">
        <v>0</v>
      </c>
      <c r="G247" s="86">
        <v>0</v>
      </c>
    </row>
    <row r="248" spans="1:10" x14ac:dyDescent="0.25">
      <c r="A248" s="86" t="s">
        <v>334</v>
      </c>
      <c r="B248" s="86">
        <v>0</v>
      </c>
      <c r="C248" s="86">
        <v>0</v>
      </c>
      <c r="D248" s="86">
        <v>0</v>
      </c>
      <c r="E248" s="86">
        <v>0</v>
      </c>
      <c r="F248" s="86">
        <v>0</v>
      </c>
      <c r="G248" s="86">
        <v>0</v>
      </c>
    </row>
    <row r="249" spans="1:10" x14ac:dyDescent="0.25">
      <c r="A249" s="86" t="s">
        <v>1307</v>
      </c>
      <c r="B249" s="86">
        <v>0</v>
      </c>
      <c r="C249" s="86">
        <v>0</v>
      </c>
      <c r="D249" s="86">
        <v>0</v>
      </c>
      <c r="E249" s="86">
        <v>0</v>
      </c>
      <c r="F249" s="86">
        <v>0</v>
      </c>
      <c r="G249" s="86">
        <v>0</v>
      </c>
    </row>
    <row r="250" spans="1:10" x14ac:dyDescent="0.25">
      <c r="A250" s="86" t="s">
        <v>1308</v>
      </c>
      <c r="B250" s="86">
        <v>0</v>
      </c>
      <c r="C250" s="86">
        <v>0</v>
      </c>
      <c r="D250" s="86">
        <v>0</v>
      </c>
      <c r="E250" s="86">
        <v>0</v>
      </c>
      <c r="F250" s="86">
        <v>0</v>
      </c>
      <c r="G250" s="86">
        <v>0</v>
      </c>
    </row>
    <row r="251" spans="1:10" x14ac:dyDescent="0.25">
      <c r="A251" s="86" t="s">
        <v>1309</v>
      </c>
      <c r="B251" s="86">
        <v>0</v>
      </c>
      <c r="C251" s="86">
        <v>0</v>
      </c>
      <c r="D251" s="86">
        <v>0</v>
      </c>
      <c r="E251" s="86">
        <v>0</v>
      </c>
      <c r="F251" s="86">
        <v>0</v>
      </c>
      <c r="G251" s="86">
        <v>0</v>
      </c>
    </row>
    <row r="252" spans="1:10" x14ac:dyDescent="0.25">
      <c r="A252" s="86" t="s">
        <v>1310</v>
      </c>
      <c r="B252" s="86">
        <v>0</v>
      </c>
      <c r="C252" s="86">
        <v>0</v>
      </c>
      <c r="D252" s="86">
        <v>0</v>
      </c>
      <c r="E252" s="86">
        <v>0</v>
      </c>
      <c r="F252" s="86">
        <v>0.14000000000000001</v>
      </c>
      <c r="G252" s="86">
        <v>0</v>
      </c>
      <c r="H252" s="86">
        <v>0</v>
      </c>
      <c r="J252" s="86">
        <v>1</v>
      </c>
    </row>
    <row r="253" spans="1:10" x14ac:dyDescent="0.25">
      <c r="A253" s="86" t="s">
        <v>1311</v>
      </c>
      <c r="B253" s="86">
        <v>0</v>
      </c>
      <c r="C253" s="86">
        <v>0</v>
      </c>
      <c r="D253" s="86">
        <v>0</v>
      </c>
      <c r="E253" s="86">
        <v>0</v>
      </c>
      <c r="F253" s="86">
        <v>0</v>
      </c>
      <c r="G253" s="86">
        <v>0</v>
      </c>
    </row>
    <row r="254" spans="1:10" x14ac:dyDescent="0.25">
      <c r="A254" s="86" t="s">
        <v>1312</v>
      </c>
      <c r="B254" s="86">
        <v>10</v>
      </c>
      <c r="C254" s="86">
        <v>0.36</v>
      </c>
      <c r="D254" s="86">
        <v>0.21</v>
      </c>
      <c r="E254" s="86">
        <v>0</v>
      </c>
      <c r="F254" s="86">
        <v>0.14000000000000001</v>
      </c>
      <c r="G254" s="86">
        <v>0</v>
      </c>
      <c r="H254" s="86">
        <v>1.2999999999999999E-2</v>
      </c>
      <c r="I254" s="86">
        <v>0.68</v>
      </c>
      <c r="J254" s="86">
        <v>2</v>
      </c>
    </row>
    <row r="255" spans="1:10" x14ac:dyDescent="0.25">
      <c r="A255" s="86" t="s">
        <v>1313</v>
      </c>
      <c r="B255" s="86">
        <v>0</v>
      </c>
      <c r="C255" s="86">
        <v>0</v>
      </c>
      <c r="D255" s="86">
        <v>0</v>
      </c>
      <c r="E255" s="86">
        <v>0</v>
      </c>
      <c r="F255" s="86">
        <v>0</v>
      </c>
      <c r="G255" s="86">
        <v>0</v>
      </c>
    </row>
    <row r="256" spans="1:10" x14ac:dyDescent="0.25">
      <c r="A256" s="86" t="s">
        <v>342</v>
      </c>
      <c r="B256" s="86">
        <v>50</v>
      </c>
      <c r="C256" s="86">
        <v>0.15</v>
      </c>
      <c r="D256" s="86">
        <v>0.13</v>
      </c>
      <c r="E256" s="86">
        <v>0</v>
      </c>
      <c r="F256" s="86">
        <v>0</v>
      </c>
      <c r="G256" s="86">
        <v>0</v>
      </c>
    </row>
    <row r="257" spans="1:10" x14ac:dyDescent="0.25">
      <c r="A257" s="86" t="s">
        <v>1314</v>
      </c>
      <c r="B257" s="86">
        <v>0</v>
      </c>
      <c r="C257" s="86">
        <v>0</v>
      </c>
      <c r="D257" s="86">
        <v>0</v>
      </c>
      <c r="E257" s="86">
        <v>0</v>
      </c>
      <c r="F257" s="86">
        <v>0</v>
      </c>
      <c r="G257" s="86">
        <v>0</v>
      </c>
    </row>
    <row r="258" spans="1:10" x14ac:dyDescent="0.25">
      <c r="A258" s="86" t="s">
        <v>344</v>
      </c>
      <c r="B258" s="86">
        <v>40</v>
      </c>
      <c r="C258" s="86">
        <v>0.05</v>
      </c>
      <c r="D258" s="86">
        <v>0</v>
      </c>
      <c r="E258" s="86">
        <v>0</v>
      </c>
      <c r="F258" s="86">
        <v>0</v>
      </c>
      <c r="G258" s="86">
        <v>0</v>
      </c>
    </row>
    <row r="259" spans="1:10" x14ac:dyDescent="0.25">
      <c r="A259" s="86" t="s">
        <v>1315</v>
      </c>
      <c r="B259" s="86">
        <v>10</v>
      </c>
      <c r="C259" s="86">
        <v>0.12</v>
      </c>
      <c r="D259" s="86">
        <v>0</v>
      </c>
      <c r="E259" s="86">
        <v>0</v>
      </c>
      <c r="F259" s="86">
        <v>0</v>
      </c>
      <c r="G259" s="86">
        <v>0</v>
      </c>
    </row>
    <row r="260" spans="1:10" x14ac:dyDescent="0.25">
      <c r="A260" s="86" t="s">
        <v>1316</v>
      </c>
      <c r="B260" s="86">
        <v>20</v>
      </c>
      <c r="C260" s="86">
        <v>0.08</v>
      </c>
      <c r="D260" s="86">
        <v>0</v>
      </c>
      <c r="E260" s="86">
        <v>0</v>
      </c>
      <c r="F260" s="86">
        <v>1</v>
      </c>
      <c r="G260" s="86">
        <v>0</v>
      </c>
      <c r="H260" s="86">
        <v>1E-3</v>
      </c>
      <c r="I260" s="86">
        <v>0.25</v>
      </c>
      <c r="J260" s="86">
        <v>1</v>
      </c>
    </row>
    <row r="261" spans="1:10" x14ac:dyDescent="0.25">
      <c r="A261" s="86" t="s">
        <v>346</v>
      </c>
      <c r="B261" s="86">
        <v>10</v>
      </c>
      <c r="C261" s="86">
        <v>0</v>
      </c>
      <c r="D261" s="86">
        <v>0</v>
      </c>
      <c r="E261" s="86">
        <v>0</v>
      </c>
      <c r="F261" s="86">
        <v>0</v>
      </c>
      <c r="G261" s="86">
        <v>0</v>
      </c>
    </row>
    <row r="262" spans="1:10" x14ac:dyDescent="0.25">
      <c r="A262" s="86" t="s">
        <v>1317</v>
      </c>
      <c r="B262" s="86">
        <v>0</v>
      </c>
      <c r="C262" s="86">
        <v>0</v>
      </c>
      <c r="D262" s="86">
        <v>0</v>
      </c>
      <c r="E262" s="86">
        <v>0</v>
      </c>
      <c r="F262" s="86">
        <v>0</v>
      </c>
      <c r="G262" s="86">
        <v>0</v>
      </c>
    </row>
    <row r="263" spans="1:10" x14ac:dyDescent="0.25">
      <c r="A263" s="86" t="s">
        <v>1318</v>
      </c>
      <c r="B263" s="86">
        <v>0</v>
      </c>
      <c r="C263" s="86">
        <v>0</v>
      </c>
      <c r="D263" s="86">
        <v>0</v>
      </c>
      <c r="E263" s="86">
        <v>0</v>
      </c>
      <c r="F263" s="86">
        <v>0</v>
      </c>
      <c r="G263" s="86">
        <v>0</v>
      </c>
    </row>
    <row r="264" spans="1:10" x14ac:dyDescent="0.25">
      <c r="A264" s="86" t="s">
        <v>1319</v>
      </c>
      <c r="B264" s="86">
        <v>10</v>
      </c>
      <c r="C264" s="86">
        <v>0</v>
      </c>
      <c r="D264" s="86">
        <v>0</v>
      </c>
      <c r="E264" s="86">
        <v>0</v>
      </c>
      <c r="F264" s="86">
        <v>0.14000000000000001</v>
      </c>
      <c r="G264" s="86">
        <v>0</v>
      </c>
      <c r="H264" s="86">
        <v>0</v>
      </c>
      <c r="J264" s="86">
        <v>1</v>
      </c>
    </row>
    <row r="265" spans="1:10" x14ac:dyDescent="0.25">
      <c r="A265" s="86" t="s">
        <v>1320</v>
      </c>
      <c r="B265" s="86">
        <v>0</v>
      </c>
      <c r="C265" s="86">
        <v>0</v>
      </c>
      <c r="D265" s="86">
        <v>0</v>
      </c>
      <c r="E265" s="86">
        <v>0</v>
      </c>
      <c r="F265" s="86">
        <v>0</v>
      </c>
      <c r="G265" s="86">
        <v>0</v>
      </c>
    </row>
    <row r="266" spans="1:10" x14ac:dyDescent="0.25">
      <c r="A266" s="86" t="s">
        <v>1321</v>
      </c>
      <c r="B266" s="86">
        <v>0</v>
      </c>
      <c r="C266" s="86">
        <v>0</v>
      </c>
      <c r="D266" s="86">
        <v>0</v>
      </c>
      <c r="E266" s="86">
        <v>0</v>
      </c>
      <c r="F266" s="86">
        <v>0</v>
      </c>
      <c r="G266" s="86">
        <v>0</v>
      </c>
    </row>
    <row r="267" spans="1:10" x14ac:dyDescent="0.25">
      <c r="A267" s="86" t="s">
        <v>1322</v>
      </c>
      <c r="B267" s="86">
        <v>0</v>
      </c>
      <c r="C267" s="86">
        <v>0</v>
      </c>
      <c r="D267" s="86">
        <v>0</v>
      </c>
      <c r="E267" s="86">
        <v>0</v>
      </c>
      <c r="F267" s="86">
        <v>0</v>
      </c>
      <c r="G267" s="86">
        <v>0</v>
      </c>
    </row>
    <row r="268" spans="1:10" x14ac:dyDescent="0.25">
      <c r="A268" s="86" t="s">
        <v>1323</v>
      </c>
      <c r="B268" s="86">
        <v>0</v>
      </c>
      <c r="C268" s="86">
        <v>0</v>
      </c>
      <c r="D268" s="86">
        <v>0</v>
      </c>
      <c r="E268" s="86">
        <v>0</v>
      </c>
      <c r="F268" s="86">
        <v>0</v>
      </c>
      <c r="G268" s="86">
        <v>0</v>
      </c>
    </row>
    <row r="269" spans="1:10" x14ac:dyDescent="0.25">
      <c r="A269" s="86" t="s">
        <v>1324</v>
      </c>
      <c r="B269" s="86">
        <v>0</v>
      </c>
      <c r="C269" s="86">
        <v>0</v>
      </c>
      <c r="D269" s="86">
        <v>0</v>
      </c>
      <c r="E269" s="86">
        <v>0</v>
      </c>
      <c r="F269" s="86">
        <v>0</v>
      </c>
      <c r="G269" s="86">
        <v>0</v>
      </c>
    </row>
    <row r="270" spans="1:10" x14ac:dyDescent="0.25">
      <c r="A270" s="86" t="s">
        <v>1325</v>
      </c>
      <c r="B270" s="86">
        <v>0</v>
      </c>
      <c r="C270" s="86">
        <v>0</v>
      </c>
      <c r="D270" s="86">
        <v>0</v>
      </c>
      <c r="E270" s="86">
        <v>0</v>
      </c>
      <c r="F270" s="86">
        <v>0</v>
      </c>
      <c r="G270" s="86">
        <v>0</v>
      </c>
    </row>
    <row r="271" spans="1:10" x14ac:dyDescent="0.25">
      <c r="A271" s="86" t="s">
        <v>1326</v>
      </c>
      <c r="B271" s="86">
        <v>0</v>
      </c>
      <c r="C271" s="86">
        <v>0</v>
      </c>
      <c r="D271" s="86">
        <v>0</v>
      </c>
      <c r="E271" s="86">
        <v>0</v>
      </c>
      <c r="F271" s="86">
        <v>0</v>
      </c>
      <c r="G271" s="86">
        <v>0</v>
      </c>
    </row>
    <row r="272" spans="1:10" x14ac:dyDescent="0.25">
      <c r="A272" s="86" t="s">
        <v>356</v>
      </c>
      <c r="B272" s="86">
        <v>0</v>
      </c>
      <c r="C272" s="86">
        <v>0</v>
      </c>
      <c r="D272" s="86">
        <v>0</v>
      </c>
      <c r="E272" s="86">
        <v>0</v>
      </c>
      <c r="F272" s="86">
        <v>0</v>
      </c>
      <c r="G272" s="86">
        <v>0</v>
      </c>
    </row>
    <row r="273" spans="1:10" x14ac:dyDescent="0.25">
      <c r="A273" s="86" t="s">
        <v>1327</v>
      </c>
      <c r="B273" s="86">
        <v>0</v>
      </c>
      <c r="C273" s="86">
        <v>0</v>
      </c>
      <c r="D273" s="86">
        <v>0</v>
      </c>
      <c r="E273" s="86">
        <v>0</v>
      </c>
      <c r="F273" s="86">
        <v>0</v>
      </c>
      <c r="G273" s="86">
        <v>0</v>
      </c>
    </row>
    <row r="274" spans="1:10" x14ac:dyDescent="0.25">
      <c r="A274" s="86" t="s">
        <v>1328</v>
      </c>
      <c r="B274" s="86">
        <v>0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</row>
    <row r="275" spans="1:10" x14ac:dyDescent="0.25">
      <c r="A275" s="86" t="s">
        <v>1329</v>
      </c>
      <c r="B275" s="86">
        <v>10</v>
      </c>
      <c r="C275" s="86">
        <v>0</v>
      </c>
      <c r="D275" s="86">
        <v>0</v>
      </c>
      <c r="E275" s="86">
        <v>0</v>
      </c>
      <c r="F275" s="86">
        <v>0</v>
      </c>
      <c r="G275" s="86">
        <v>0</v>
      </c>
    </row>
    <row r="276" spans="1:10" x14ac:dyDescent="0.25">
      <c r="A276" s="86" t="s">
        <v>1330</v>
      </c>
      <c r="B276" s="86">
        <v>0</v>
      </c>
      <c r="C276" s="86">
        <v>0</v>
      </c>
      <c r="D276" s="86">
        <v>0</v>
      </c>
      <c r="E276" s="86">
        <v>0</v>
      </c>
      <c r="F276" s="86">
        <v>0</v>
      </c>
      <c r="G276" s="86">
        <v>0</v>
      </c>
    </row>
    <row r="277" spans="1:10" x14ac:dyDescent="0.25">
      <c r="A277" s="86" t="s">
        <v>1331</v>
      </c>
      <c r="B277" s="86">
        <v>10</v>
      </c>
      <c r="C277" s="86">
        <v>0</v>
      </c>
      <c r="D277" s="86">
        <v>0</v>
      </c>
      <c r="E277" s="86">
        <v>0</v>
      </c>
      <c r="F277" s="86">
        <v>0</v>
      </c>
      <c r="G277" s="86">
        <v>0</v>
      </c>
    </row>
    <row r="278" spans="1:10" x14ac:dyDescent="0.25">
      <c r="A278" s="86" t="s">
        <v>1332</v>
      </c>
      <c r="B278" s="86">
        <v>0</v>
      </c>
      <c r="C278" s="86">
        <v>0</v>
      </c>
      <c r="D278" s="86">
        <v>0</v>
      </c>
      <c r="E278" s="86">
        <v>0</v>
      </c>
      <c r="F278" s="86">
        <v>0</v>
      </c>
      <c r="G278" s="86">
        <v>0</v>
      </c>
    </row>
    <row r="279" spans="1:10" x14ac:dyDescent="0.25">
      <c r="A279" s="86" t="s">
        <v>1333</v>
      </c>
      <c r="B279" s="86">
        <v>0</v>
      </c>
      <c r="C279" s="86">
        <v>0</v>
      </c>
      <c r="D279" s="86">
        <v>0</v>
      </c>
      <c r="E279" s="86">
        <v>0</v>
      </c>
      <c r="F279" s="86">
        <v>0</v>
      </c>
      <c r="G279" s="86">
        <v>0</v>
      </c>
    </row>
    <row r="280" spans="1:10" x14ac:dyDescent="0.25">
      <c r="A280" s="86" t="s">
        <v>1334</v>
      </c>
      <c r="B280" s="86">
        <v>50</v>
      </c>
      <c r="C280" s="86">
        <v>0.04</v>
      </c>
      <c r="D280" s="86">
        <v>0</v>
      </c>
      <c r="E280" s="86">
        <v>0</v>
      </c>
      <c r="F280" s="86">
        <v>0</v>
      </c>
      <c r="G280" s="86">
        <v>0</v>
      </c>
    </row>
    <row r="281" spans="1:10" x14ac:dyDescent="0.25">
      <c r="A281" s="86" t="s">
        <v>1335</v>
      </c>
      <c r="B281" s="86">
        <v>0</v>
      </c>
      <c r="C281" s="86">
        <v>0</v>
      </c>
      <c r="D281" s="86">
        <v>0</v>
      </c>
      <c r="E281" s="86">
        <v>0</v>
      </c>
      <c r="F281" s="86">
        <v>0</v>
      </c>
      <c r="G281" s="86">
        <v>0</v>
      </c>
    </row>
    <row r="282" spans="1:10" x14ac:dyDescent="0.25">
      <c r="A282" s="86" t="s">
        <v>1336</v>
      </c>
      <c r="B282" s="86">
        <v>10</v>
      </c>
      <c r="C282" s="86">
        <v>0.18</v>
      </c>
      <c r="D282" s="86">
        <v>0</v>
      </c>
      <c r="E282" s="86">
        <v>0</v>
      </c>
      <c r="F282" s="86">
        <v>0</v>
      </c>
      <c r="G282" s="86">
        <v>0</v>
      </c>
    </row>
    <row r="283" spans="1:10" x14ac:dyDescent="0.25">
      <c r="A283" s="86" t="s">
        <v>1337</v>
      </c>
      <c r="B283" s="86">
        <v>0</v>
      </c>
      <c r="C283" s="86">
        <v>0</v>
      </c>
      <c r="D283" s="86">
        <v>0</v>
      </c>
      <c r="E283" s="86">
        <v>0</v>
      </c>
      <c r="F283" s="86">
        <v>0</v>
      </c>
      <c r="G283" s="86">
        <v>0</v>
      </c>
    </row>
    <row r="284" spans="1:10" x14ac:dyDescent="0.25">
      <c r="A284" s="86" t="s">
        <v>1338</v>
      </c>
      <c r="B284" s="86">
        <v>10</v>
      </c>
      <c r="C284" s="86">
        <v>0.01</v>
      </c>
      <c r="D284" s="86">
        <v>0</v>
      </c>
      <c r="E284" s="86">
        <v>0</v>
      </c>
      <c r="F284" s="86">
        <v>1.43</v>
      </c>
      <c r="G284" s="86">
        <v>0</v>
      </c>
      <c r="H284" s="86">
        <v>0</v>
      </c>
      <c r="J284" s="86">
        <v>1</v>
      </c>
    </row>
    <row r="285" spans="1:10" x14ac:dyDescent="0.25">
      <c r="A285" s="86" t="s">
        <v>1339</v>
      </c>
      <c r="B285" s="86">
        <v>0</v>
      </c>
      <c r="C285" s="86">
        <v>0</v>
      </c>
      <c r="D285" s="86">
        <v>0</v>
      </c>
      <c r="E285" s="86">
        <v>0</v>
      </c>
      <c r="F285" s="86">
        <v>0</v>
      </c>
      <c r="G285" s="86">
        <v>0</v>
      </c>
    </row>
    <row r="286" spans="1:10" x14ac:dyDescent="0.25">
      <c r="A286" s="86" t="s">
        <v>1340</v>
      </c>
      <c r="B286" s="86">
        <v>10</v>
      </c>
      <c r="C286" s="86">
        <v>0</v>
      </c>
      <c r="D286" s="86">
        <v>0</v>
      </c>
      <c r="E286" s="86">
        <v>0</v>
      </c>
      <c r="F286" s="86">
        <v>0</v>
      </c>
      <c r="G286" s="86">
        <v>0</v>
      </c>
    </row>
    <row r="287" spans="1:10" x14ac:dyDescent="0.25">
      <c r="A287" s="86" t="s">
        <v>368</v>
      </c>
      <c r="B287" s="86">
        <v>20</v>
      </c>
      <c r="C287" s="86">
        <v>7.0000000000000007E-2</v>
      </c>
      <c r="D287" s="86">
        <v>0.47</v>
      </c>
      <c r="E287" s="86">
        <v>0</v>
      </c>
      <c r="F287" s="86">
        <v>0</v>
      </c>
      <c r="G287" s="86">
        <v>0</v>
      </c>
    </row>
    <row r="288" spans="1:10" x14ac:dyDescent="0.25">
      <c r="A288" s="86" t="s">
        <v>1341</v>
      </c>
      <c r="B288" s="86">
        <v>0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</row>
    <row r="289" spans="1:10" x14ac:dyDescent="0.25">
      <c r="A289" s="86" t="s">
        <v>1342</v>
      </c>
      <c r="B289" s="86">
        <v>0</v>
      </c>
      <c r="C289" s="86">
        <v>0</v>
      </c>
      <c r="D289" s="86">
        <v>0</v>
      </c>
      <c r="E289" s="86">
        <v>0</v>
      </c>
      <c r="F289" s="86">
        <v>0</v>
      </c>
      <c r="G289" s="86">
        <v>0</v>
      </c>
    </row>
    <row r="290" spans="1:10" x14ac:dyDescent="0.25">
      <c r="A290" s="86" t="s">
        <v>1343</v>
      </c>
      <c r="B290" s="86">
        <v>0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</row>
    <row r="291" spans="1:10" x14ac:dyDescent="0.25">
      <c r="A291" s="86" t="s">
        <v>1344</v>
      </c>
      <c r="B291" s="86">
        <v>0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</row>
    <row r="292" spans="1:10" x14ac:dyDescent="0.25">
      <c r="A292" s="86" t="s">
        <v>1345</v>
      </c>
      <c r="B292" s="86">
        <v>0</v>
      </c>
      <c r="C292" s="86">
        <v>0</v>
      </c>
      <c r="D292" s="86">
        <v>0</v>
      </c>
      <c r="E292" s="86">
        <v>0</v>
      </c>
      <c r="F292" s="86">
        <v>0</v>
      </c>
      <c r="G292" s="86">
        <v>0</v>
      </c>
    </row>
    <row r="293" spans="1:10" x14ac:dyDescent="0.25">
      <c r="A293" s="86" t="s">
        <v>1346</v>
      </c>
      <c r="B293" s="86">
        <v>10</v>
      </c>
      <c r="C293" s="86">
        <v>0.06</v>
      </c>
      <c r="D293" s="86">
        <v>0</v>
      </c>
      <c r="E293" s="86">
        <v>0</v>
      </c>
      <c r="F293" s="86">
        <v>0</v>
      </c>
      <c r="G293" s="86">
        <v>0</v>
      </c>
    </row>
    <row r="294" spans="1:10" x14ac:dyDescent="0.25">
      <c r="A294" s="86" t="s">
        <v>1347</v>
      </c>
      <c r="B294" s="86">
        <v>10</v>
      </c>
      <c r="C294" s="86">
        <v>0.12</v>
      </c>
      <c r="D294" s="86">
        <v>0.04</v>
      </c>
      <c r="E294" s="86">
        <v>0</v>
      </c>
      <c r="F294" s="86">
        <v>0.43</v>
      </c>
      <c r="G294" s="86">
        <v>0</v>
      </c>
      <c r="H294" s="86">
        <v>0</v>
      </c>
      <c r="J294" s="86">
        <v>1</v>
      </c>
    </row>
    <row r="295" spans="1:10" x14ac:dyDescent="0.25">
      <c r="A295" s="86" t="s">
        <v>1348</v>
      </c>
      <c r="B295" s="86">
        <v>0</v>
      </c>
      <c r="C295" s="86">
        <v>0</v>
      </c>
      <c r="D295" s="86">
        <v>0</v>
      </c>
      <c r="E295" s="86">
        <v>0</v>
      </c>
      <c r="F295" s="86">
        <v>0</v>
      </c>
      <c r="G295" s="86">
        <v>0</v>
      </c>
    </row>
    <row r="296" spans="1:10" x14ac:dyDescent="0.25">
      <c r="A296" s="86" t="s">
        <v>1349</v>
      </c>
      <c r="B296" s="86">
        <v>10</v>
      </c>
      <c r="C296" s="86">
        <v>0</v>
      </c>
      <c r="D296" s="86">
        <v>0</v>
      </c>
      <c r="E296" s="86">
        <v>0</v>
      </c>
      <c r="F296" s="86">
        <v>0</v>
      </c>
      <c r="G296" s="86">
        <v>0</v>
      </c>
    </row>
    <row r="297" spans="1:10" x14ac:dyDescent="0.25">
      <c r="A297" s="86" t="s">
        <v>377</v>
      </c>
      <c r="B297" s="86">
        <v>10</v>
      </c>
      <c r="C297" s="86">
        <v>0.02</v>
      </c>
      <c r="D297" s="86">
        <v>0</v>
      </c>
      <c r="E297" s="86">
        <v>0</v>
      </c>
      <c r="F297" s="86">
        <v>0</v>
      </c>
      <c r="G297" s="86">
        <v>0</v>
      </c>
    </row>
    <row r="298" spans="1:10" x14ac:dyDescent="0.25">
      <c r="A298" s="86" t="s">
        <v>1350</v>
      </c>
      <c r="B298" s="86">
        <v>0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</row>
    <row r="299" spans="1:10" x14ac:dyDescent="0.25">
      <c r="A299" s="86" t="s">
        <v>1351</v>
      </c>
      <c r="B299" s="86">
        <v>0</v>
      </c>
      <c r="C299" s="86">
        <v>0</v>
      </c>
      <c r="D299" s="86">
        <v>0</v>
      </c>
      <c r="E299" s="86">
        <v>0</v>
      </c>
      <c r="F299" s="86">
        <v>0</v>
      </c>
      <c r="G299" s="86">
        <v>0</v>
      </c>
    </row>
    <row r="300" spans="1:10" x14ac:dyDescent="0.25">
      <c r="A300" s="86" t="s">
        <v>1352</v>
      </c>
      <c r="B300" s="86">
        <v>260</v>
      </c>
      <c r="C300" s="86">
        <v>0.09</v>
      </c>
      <c r="D300" s="86">
        <v>0.28000000000000003</v>
      </c>
      <c r="E300" s="86">
        <v>0</v>
      </c>
      <c r="F300" s="86">
        <v>8.43</v>
      </c>
      <c r="G300" s="86">
        <v>0</v>
      </c>
      <c r="H300" s="86">
        <v>0</v>
      </c>
      <c r="I300" s="86">
        <v>0.71</v>
      </c>
      <c r="J300" s="86">
        <v>1.02</v>
      </c>
    </row>
    <row r="301" spans="1:10" x14ac:dyDescent="0.25">
      <c r="A301" s="86" t="s">
        <v>1353</v>
      </c>
      <c r="B301" s="86">
        <v>0</v>
      </c>
      <c r="C301" s="86">
        <v>0</v>
      </c>
      <c r="D301" s="86">
        <v>0</v>
      </c>
      <c r="E301" s="86">
        <v>0</v>
      </c>
      <c r="F301" s="86">
        <v>0</v>
      </c>
      <c r="G301" s="86">
        <v>0</v>
      </c>
    </row>
    <row r="302" spans="1:10" x14ac:dyDescent="0.25">
      <c r="A302" s="86" t="s">
        <v>1354</v>
      </c>
      <c r="B302" s="86">
        <v>0</v>
      </c>
      <c r="C302" s="86">
        <v>0</v>
      </c>
      <c r="D302" s="86">
        <v>0</v>
      </c>
      <c r="E302" s="86">
        <v>0</v>
      </c>
      <c r="F302" s="86">
        <v>0</v>
      </c>
      <c r="G302" s="86">
        <v>0</v>
      </c>
    </row>
    <row r="303" spans="1:10" x14ac:dyDescent="0.25">
      <c r="A303" s="86" t="s">
        <v>1355</v>
      </c>
      <c r="B303" s="86">
        <v>0</v>
      </c>
      <c r="C303" s="86">
        <v>0</v>
      </c>
      <c r="D303" s="86">
        <v>0</v>
      </c>
      <c r="E303" s="86">
        <v>0</v>
      </c>
      <c r="F303" s="86">
        <v>0</v>
      </c>
      <c r="G303" s="86">
        <v>0</v>
      </c>
    </row>
    <row r="304" spans="1:10" x14ac:dyDescent="0.25">
      <c r="A304" s="86" t="s">
        <v>1356</v>
      </c>
      <c r="B304" s="86">
        <v>0</v>
      </c>
      <c r="C304" s="86">
        <v>0</v>
      </c>
      <c r="D304" s="86">
        <v>0</v>
      </c>
      <c r="E304" s="86">
        <v>0</v>
      </c>
      <c r="F304" s="86">
        <v>0</v>
      </c>
      <c r="G304" s="86">
        <v>0</v>
      </c>
    </row>
    <row r="305" spans="1:10" x14ac:dyDescent="0.25">
      <c r="A305" s="86" t="s">
        <v>1357</v>
      </c>
      <c r="B305" s="86">
        <v>10</v>
      </c>
      <c r="C305" s="86">
        <v>0.16</v>
      </c>
      <c r="D305" s="86">
        <v>0</v>
      </c>
      <c r="E305" s="86">
        <v>0</v>
      </c>
      <c r="F305" s="86">
        <v>0</v>
      </c>
      <c r="G305" s="86">
        <v>0</v>
      </c>
    </row>
    <row r="306" spans="1:10" x14ac:dyDescent="0.25">
      <c r="A306" s="86" t="s">
        <v>1358</v>
      </c>
      <c r="B306" s="86">
        <v>0</v>
      </c>
      <c r="C306" s="86">
        <v>0</v>
      </c>
      <c r="D306" s="86">
        <v>0</v>
      </c>
      <c r="E306" s="86">
        <v>0</v>
      </c>
      <c r="F306" s="86">
        <v>0</v>
      </c>
      <c r="G306" s="86">
        <v>0</v>
      </c>
    </row>
    <row r="307" spans="1:10" x14ac:dyDescent="0.25">
      <c r="A307" s="86" t="s">
        <v>1359</v>
      </c>
      <c r="B307" s="86">
        <v>0</v>
      </c>
      <c r="C307" s="86">
        <v>0</v>
      </c>
      <c r="D307" s="86">
        <v>0</v>
      </c>
      <c r="E307" s="86">
        <v>0</v>
      </c>
      <c r="F307" s="86">
        <v>0</v>
      </c>
      <c r="G307" s="86">
        <v>0</v>
      </c>
    </row>
    <row r="308" spans="1:10" x14ac:dyDescent="0.25">
      <c r="A308" s="86" t="s">
        <v>384</v>
      </c>
      <c r="B308" s="86">
        <v>10</v>
      </c>
      <c r="C308" s="86">
        <v>0</v>
      </c>
      <c r="D308" s="86">
        <v>0</v>
      </c>
      <c r="E308" s="86">
        <v>0</v>
      </c>
      <c r="F308" s="86">
        <v>0</v>
      </c>
      <c r="G308" s="86">
        <v>0</v>
      </c>
    </row>
    <row r="309" spans="1:10" x14ac:dyDescent="0.25">
      <c r="A309" s="86" t="s">
        <v>1360</v>
      </c>
      <c r="B309" s="86">
        <v>0</v>
      </c>
      <c r="C309" s="86">
        <v>0</v>
      </c>
      <c r="D309" s="86">
        <v>0</v>
      </c>
      <c r="E309" s="86">
        <v>0</v>
      </c>
      <c r="F309" s="86">
        <v>0</v>
      </c>
      <c r="G309" s="86">
        <v>0</v>
      </c>
    </row>
    <row r="310" spans="1:10" x14ac:dyDescent="0.25">
      <c r="A310" s="86" t="s">
        <v>1361</v>
      </c>
      <c r="B310" s="86">
        <v>0</v>
      </c>
      <c r="C310" s="86">
        <v>0</v>
      </c>
      <c r="D310" s="86">
        <v>0</v>
      </c>
      <c r="E310" s="86">
        <v>0</v>
      </c>
      <c r="F310" s="86">
        <v>0</v>
      </c>
      <c r="G310" s="86">
        <v>0</v>
      </c>
    </row>
    <row r="311" spans="1:10" x14ac:dyDescent="0.25">
      <c r="A311" s="86" t="s">
        <v>1362</v>
      </c>
      <c r="B311" s="86">
        <v>0</v>
      </c>
      <c r="C311" s="86">
        <v>0</v>
      </c>
      <c r="D311" s="86">
        <v>0</v>
      </c>
      <c r="E311" s="86">
        <v>0</v>
      </c>
      <c r="F311" s="86">
        <v>0</v>
      </c>
      <c r="G311" s="86">
        <v>0</v>
      </c>
    </row>
    <row r="312" spans="1:10" x14ac:dyDescent="0.25">
      <c r="A312" s="86" t="s">
        <v>388</v>
      </c>
      <c r="B312" s="86">
        <v>10</v>
      </c>
      <c r="C312" s="86">
        <v>0</v>
      </c>
      <c r="D312" s="86">
        <v>0</v>
      </c>
      <c r="E312" s="86">
        <v>0</v>
      </c>
      <c r="F312" s="86">
        <v>0</v>
      </c>
      <c r="G312" s="86">
        <v>0</v>
      </c>
    </row>
    <row r="313" spans="1:10" x14ac:dyDescent="0.25">
      <c r="A313" s="86" t="s">
        <v>1363</v>
      </c>
      <c r="B313" s="86">
        <v>0</v>
      </c>
      <c r="C313" s="86">
        <v>0</v>
      </c>
      <c r="D313" s="86">
        <v>0</v>
      </c>
      <c r="E313" s="86">
        <v>0</v>
      </c>
      <c r="F313" s="86">
        <v>0</v>
      </c>
      <c r="G313" s="86">
        <v>0</v>
      </c>
    </row>
    <row r="314" spans="1:10" x14ac:dyDescent="0.25">
      <c r="A314" s="86" t="s">
        <v>1364</v>
      </c>
      <c r="B314" s="86">
        <v>0</v>
      </c>
      <c r="C314" s="86">
        <v>0</v>
      </c>
      <c r="D314" s="86">
        <v>0</v>
      </c>
      <c r="E314" s="86">
        <v>0</v>
      </c>
      <c r="F314" s="86">
        <v>0</v>
      </c>
      <c r="G314" s="86">
        <v>0</v>
      </c>
    </row>
    <row r="315" spans="1:10" x14ac:dyDescent="0.25">
      <c r="A315" s="86" t="s">
        <v>1365</v>
      </c>
      <c r="B315" s="86">
        <v>0</v>
      </c>
      <c r="C315" s="86">
        <v>0</v>
      </c>
      <c r="D315" s="86">
        <v>0</v>
      </c>
      <c r="E315" s="86">
        <v>0</v>
      </c>
      <c r="F315" s="86">
        <v>0</v>
      </c>
      <c r="G315" s="86">
        <v>0</v>
      </c>
    </row>
    <row r="316" spans="1:10" x14ac:dyDescent="0.25">
      <c r="A316" s="86" t="s">
        <v>1366</v>
      </c>
      <c r="B316" s="86">
        <v>0</v>
      </c>
      <c r="C316" s="86">
        <v>0</v>
      </c>
      <c r="D316" s="86">
        <v>0</v>
      </c>
      <c r="E316" s="86">
        <v>0</v>
      </c>
      <c r="F316" s="86">
        <v>0</v>
      </c>
      <c r="G316" s="86">
        <v>0</v>
      </c>
    </row>
    <row r="317" spans="1:10" x14ac:dyDescent="0.25">
      <c r="A317" s="86" t="s">
        <v>1367</v>
      </c>
      <c r="B317" s="86">
        <v>10</v>
      </c>
      <c r="C317" s="86">
        <v>0.08</v>
      </c>
      <c r="D317" s="86">
        <v>0</v>
      </c>
      <c r="E317" s="86">
        <v>0</v>
      </c>
      <c r="F317" s="86">
        <v>0</v>
      </c>
      <c r="G317" s="86">
        <v>0</v>
      </c>
    </row>
    <row r="318" spans="1:10" x14ac:dyDescent="0.25">
      <c r="A318" s="86" t="s">
        <v>1368</v>
      </c>
      <c r="B318" s="86">
        <v>10</v>
      </c>
      <c r="C318" s="86">
        <v>0.16</v>
      </c>
      <c r="D318" s="86">
        <v>0.02</v>
      </c>
      <c r="E318" s="86">
        <v>0</v>
      </c>
      <c r="F318" s="86">
        <v>1.43</v>
      </c>
      <c r="G318" s="86">
        <v>0</v>
      </c>
      <c r="H318" s="86">
        <v>0</v>
      </c>
      <c r="J318" s="86">
        <v>1.3</v>
      </c>
    </row>
    <row r="319" spans="1:10" x14ac:dyDescent="0.25">
      <c r="A319" s="86" t="s">
        <v>1369</v>
      </c>
      <c r="B319" s="86">
        <v>0</v>
      </c>
      <c r="C319" s="86">
        <v>0</v>
      </c>
      <c r="D319" s="86">
        <v>0</v>
      </c>
      <c r="E319" s="86">
        <v>0</v>
      </c>
      <c r="F319" s="86">
        <v>0</v>
      </c>
      <c r="G319" s="86">
        <v>0</v>
      </c>
    </row>
    <row r="320" spans="1:10" x14ac:dyDescent="0.25">
      <c r="A320" s="86" t="s">
        <v>1370</v>
      </c>
      <c r="B320" s="86">
        <v>10</v>
      </c>
      <c r="C320" s="86">
        <v>0</v>
      </c>
      <c r="D320" s="86">
        <v>0</v>
      </c>
      <c r="E320" s="86">
        <v>0</v>
      </c>
      <c r="F320" s="86">
        <v>0</v>
      </c>
      <c r="G320" s="86">
        <v>0</v>
      </c>
    </row>
    <row r="321" spans="1:10" x14ac:dyDescent="0.25">
      <c r="A321" s="86" t="s">
        <v>1371</v>
      </c>
      <c r="B321" s="86">
        <v>0</v>
      </c>
      <c r="C321" s="86">
        <v>0</v>
      </c>
      <c r="D321" s="86">
        <v>0</v>
      </c>
      <c r="E321" s="86">
        <v>0</v>
      </c>
      <c r="F321" s="86">
        <v>0</v>
      </c>
      <c r="G321" s="86">
        <v>0</v>
      </c>
    </row>
    <row r="322" spans="1:10" x14ac:dyDescent="0.25">
      <c r="A322" s="86" t="s">
        <v>1372</v>
      </c>
      <c r="B322" s="86">
        <v>0</v>
      </c>
      <c r="C322" s="86">
        <v>0</v>
      </c>
      <c r="D322" s="86">
        <v>0</v>
      </c>
      <c r="E322" s="86">
        <v>0</v>
      </c>
      <c r="F322" s="86">
        <v>0</v>
      </c>
      <c r="G322" s="86">
        <v>0</v>
      </c>
    </row>
    <row r="323" spans="1:10" x14ac:dyDescent="0.25">
      <c r="A323" s="86" t="s">
        <v>1373</v>
      </c>
      <c r="B323" s="86">
        <v>0</v>
      </c>
      <c r="C323" s="86">
        <v>0</v>
      </c>
      <c r="D323" s="86">
        <v>0</v>
      </c>
      <c r="E323" s="86">
        <v>0</v>
      </c>
      <c r="F323" s="86">
        <v>0</v>
      </c>
      <c r="G323" s="86">
        <v>0</v>
      </c>
    </row>
    <row r="324" spans="1:10" x14ac:dyDescent="0.25">
      <c r="A324" s="86" t="s">
        <v>1374</v>
      </c>
      <c r="B324" s="86">
        <v>0</v>
      </c>
      <c r="C324" s="86">
        <v>0</v>
      </c>
      <c r="D324" s="86">
        <v>0</v>
      </c>
      <c r="E324" s="86">
        <v>0</v>
      </c>
      <c r="F324" s="86">
        <v>0</v>
      </c>
      <c r="G324" s="86">
        <v>0</v>
      </c>
    </row>
    <row r="325" spans="1:10" x14ac:dyDescent="0.25">
      <c r="A325" s="86" t="s">
        <v>1375</v>
      </c>
      <c r="B325" s="86">
        <v>0</v>
      </c>
      <c r="C325" s="86">
        <v>0</v>
      </c>
      <c r="D325" s="86">
        <v>0</v>
      </c>
      <c r="E325" s="86">
        <v>0</v>
      </c>
      <c r="F325" s="86">
        <v>0</v>
      </c>
      <c r="G325" s="86">
        <v>0</v>
      </c>
    </row>
    <row r="326" spans="1:10" x14ac:dyDescent="0.25">
      <c r="A326" s="86" t="s">
        <v>1376</v>
      </c>
      <c r="B326" s="86">
        <v>0</v>
      </c>
      <c r="C326" s="86">
        <v>0</v>
      </c>
      <c r="D326" s="86">
        <v>0</v>
      </c>
      <c r="E326" s="86">
        <v>0</v>
      </c>
      <c r="F326" s="86">
        <v>0</v>
      </c>
      <c r="G326" s="86">
        <v>0</v>
      </c>
    </row>
    <row r="327" spans="1:10" x14ac:dyDescent="0.25">
      <c r="A327" s="86" t="s">
        <v>1377</v>
      </c>
      <c r="B327" s="86">
        <v>10</v>
      </c>
      <c r="C327" s="86">
        <v>0</v>
      </c>
      <c r="D327" s="86">
        <v>0</v>
      </c>
      <c r="E327" s="86">
        <v>0</v>
      </c>
      <c r="F327" s="86">
        <v>0.43</v>
      </c>
      <c r="G327" s="86">
        <v>0</v>
      </c>
      <c r="H327" s="86">
        <v>1.0999999999999999E-2</v>
      </c>
      <c r="I327" s="86">
        <v>0.94</v>
      </c>
      <c r="J327" s="86">
        <v>1</v>
      </c>
    </row>
    <row r="328" spans="1:10" x14ac:dyDescent="0.25">
      <c r="A328" s="86" t="s">
        <v>1378</v>
      </c>
      <c r="B328" s="86">
        <v>0</v>
      </c>
      <c r="C328" s="86">
        <v>0</v>
      </c>
      <c r="D328" s="86">
        <v>0</v>
      </c>
      <c r="E328" s="86">
        <v>0</v>
      </c>
      <c r="F328" s="86">
        <v>0</v>
      </c>
      <c r="G328" s="86">
        <v>0</v>
      </c>
    </row>
    <row r="329" spans="1:10" x14ac:dyDescent="0.25">
      <c r="A329" s="86" t="s">
        <v>1379</v>
      </c>
      <c r="B329" s="86">
        <v>0</v>
      </c>
      <c r="C329" s="86">
        <v>0</v>
      </c>
      <c r="D329" s="86">
        <v>0</v>
      </c>
      <c r="E329" s="86">
        <v>0</v>
      </c>
      <c r="F329" s="86">
        <v>0</v>
      </c>
      <c r="G329" s="86">
        <v>0</v>
      </c>
    </row>
    <row r="330" spans="1:10" x14ac:dyDescent="0.25">
      <c r="A330" s="86" t="s">
        <v>1380</v>
      </c>
      <c r="B330" s="86">
        <v>0</v>
      </c>
      <c r="C330" s="86">
        <v>0</v>
      </c>
      <c r="D330" s="86">
        <v>0</v>
      </c>
      <c r="E330" s="86">
        <v>0</v>
      </c>
      <c r="F330" s="86">
        <v>0</v>
      </c>
      <c r="G330" s="86">
        <v>0</v>
      </c>
    </row>
    <row r="331" spans="1:10" x14ac:dyDescent="0.25">
      <c r="A331" s="86" t="s">
        <v>1381</v>
      </c>
      <c r="B331" s="86">
        <v>0</v>
      </c>
      <c r="C331" s="86">
        <v>0</v>
      </c>
      <c r="D331" s="86">
        <v>0</v>
      </c>
      <c r="E331" s="86">
        <v>0</v>
      </c>
      <c r="F331" s="86">
        <v>0</v>
      </c>
      <c r="G331" s="86">
        <v>0</v>
      </c>
    </row>
    <row r="332" spans="1:10" x14ac:dyDescent="0.25">
      <c r="A332" s="86" t="s">
        <v>1382</v>
      </c>
      <c r="B332" s="86">
        <v>0</v>
      </c>
      <c r="C332" s="86">
        <v>0</v>
      </c>
      <c r="D332" s="86">
        <v>0</v>
      </c>
      <c r="E332" s="86">
        <v>0</v>
      </c>
      <c r="F332" s="86">
        <v>0</v>
      </c>
      <c r="G332" s="86">
        <v>0</v>
      </c>
    </row>
    <row r="333" spans="1:10" x14ac:dyDescent="0.25">
      <c r="A333" s="86" t="s">
        <v>1383</v>
      </c>
      <c r="B333" s="86">
        <v>0</v>
      </c>
      <c r="C333" s="86">
        <v>0</v>
      </c>
      <c r="D333" s="86">
        <v>0</v>
      </c>
      <c r="E333" s="86">
        <v>0</v>
      </c>
      <c r="F333" s="86">
        <v>0</v>
      </c>
      <c r="G333" s="86">
        <v>0</v>
      </c>
    </row>
    <row r="334" spans="1:10" x14ac:dyDescent="0.25">
      <c r="A334" s="86" t="s">
        <v>1384</v>
      </c>
      <c r="B334" s="86">
        <v>0</v>
      </c>
      <c r="C334" s="86">
        <v>0</v>
      </c>
      <c r="D334" s="86">
        <v>0</v>
      </c>
      <c r="E334" s="86">
        <v>0</v>
      </c>
      <c r="F334" s="86">
        <v>0</v>
      </c>
      <c r="G334" s="86">
        <v>0</v>
      </c>
    </row>
    <row r="335" spans="1:10" x14ac:dyDescent="0.25">
      <c r="A335" s="86" t="s">
        <v>1385</v>
      </c>
      <c r="B335" s="86">
        <v>0</v>
      </c>
      <c r="C335" s="86">
        <v>0</v>
      </c>
      <c r="D335" s="86">
        <v>0</v>
      </c>
      <c r="E335" s="86">
        <v>0</v>
      </c>
      <c r="F335" s="86">
        <v>0</v>
      </c>
      <c r="G335" s="86">
        <v>0</v>
      </c>
    </row>
    <row r="336" spans="1:10" x14ac:dyDescent="0.25">
      <c r="A336" s="86" t="s">
        <v>1386</v>
      </c>
      <c r="B336" s="86">
        <v>0</v>
      </c>
      <c r="C336" s="86">
        <v>0</v>
      </c>
      <c r="D336" s="86">
        <v>0</v>
      </c>
      <c r="E336" s="86">
        <v>0</v>
      </c>
      <c r="F336" s="86">
        <v>0</v>
      </c>
      <c r="G336" s="86">
        <v>0</v>
      </c>
    </row>
    <row r="337" spans="1:10" x14ac:dyDescent="0.25">
      <c r="A337" s="86" t="s">
        <v>407</v>
      </c>
      <c r="B337" s="86">
        <v>0</v>
      </c>
      <c r="C337" s="86">
        <v>0</v>
      </c>
      <c r="D337" s="86">
        <v>0</v>
      </c>
      <c r="E337" s="86">
        <v>0</v>
      </c>
      <c r="F337" s="86">
        <v>0.14000000000000001</v>
      </c>
      <c r="G337" s="86">
        <v>0</v>
      </c>
      <c r="H337" s="86">
        <v>0</v>
      </c>
      <c r="J337" s="86">
        <v>1</v>
      </c>
    </row>
    <row r="338" spans="1:10" x14ac:dyDescent="0.25">
      <c r="A338" s="86" t="s">
        <v>1387</v>
      </c>
      <c r="B338" s="86">
        <v>0</v>
      </c>
      <c r="C338" s="86">
        <v>0</v>
      </c>
      <c r="D338" s="86">
        <v>0</v>
      </c>
      <c r="E338" s="86">
        <v>0</v>
      </c>
      <c r="F338" s="86">
        <v>0</v>
      </c>
      <c r="G338" s="86">
        <v>0</v>
      </c>
    </row>
    <row r="339" spans="1:10" x14ac:dyDescent="0.25">
      <c r="A339" s="86" t="s">
        <v>408</v>
      </c>
      <c r="B339" s="86">
        <v>10</v>
      </c>
      <c r="C339" s="86">
        <v>0.01</v>
      </c>
      <c r="D339" s="86">
        <v>0</v>
      </c>
      <c r="E339" s="86">
        <v>0</v>
      </c>
      <c r="F339" s="86">
        <v>0</v>
      </c>
      <c r="G339" s="86">
        <v>0</v>
      </c>
    </row>
    <row r="340" spans="1:10" x14ac:dyDescent="0.25">
      <c r="A340" s="86" t="s">
        <v>1388</v>
      </c>
      <c r="B340" s="86">
        <v>10</v>
      </c>
      <c r="C340" s="86">
        <v>0.08</v>
      </c>
      <c r="D340" s="86">
        <v>0</v>
      </c>
      <c r="E340" s="86">
        <v>0</v>
      </c>
      <c r="F340" s="86">
        <v>0.43</v>
      </c>
      <c r="G340" s="86">
        <v>0</v>
      </c>
      <c r="H340" s="86">
        <v>0</v>
      </c>
      <c r="J340" s="86">
        <v>1</v>
      </c>
    </row>
    <row r="341" spans="1:10" x14ac:dyDescent="0.25">
      <c r="A341" s="86" t="s">
        <v>1389</v>
      </c>
      <c r="B341" s="86">
        <v>10</v>
      </c>
      <c r="C341" s="86">
        <v>0</v>
      </c>
      <c r="D341" s="86">
        <v>0</v>
      </c>
      <c r="E341" s="86">
        <v>0</v>
      </c>
      <c r="F341" s="86">
        <v>0</v>
      </c>
      <c r="G341" s="86">
        <v>0</v>
      </c>
    </row>
    <row r="342" spans="1:10" x14ac:dyDescent="0.25">
      <c r="A342" s="86" t="s">
        <v>1390</v>
      </c>
      <c r="B342" s="86">
        <v>0</v>
      </c>
      <c r="C342" s="86">
        <v>0</v>
      </c>
      <c r="D342" s="86">
        <v>0</v>
      </c>
      <c r="E342" s="86">
        <v>0</v>
      </c>
      <c r="F342" s="86">
        <v>0</v>
      </c>
      <c r="G342" s="86">
        <v>0</v>
      </c>
    </row>
    <row r="343" spans="1:10" x14ac:dyDescent="0.25">
      <c r="A343" s="86" t="s">
        <v>1391</v>
      </c>
      <c r="B343" s="86">
        <v>0</v>
      </c>
      <c r="C343" s="86">
        <v>0</v>
      </c>
      <c r="D343" s="86">
        <v>0</v>
      </c>
      <c r="E343" s="86">
        <v>0</v>
      </c>
      <c r="F343" s="86">
        <v>0</v>
      </c>
      <c r="G343" s="86">
        <v>0</v>
      </c>
    </row>
    <row r="344" spans="1:10" x14ac:dyDescent="0.25">
      <c r="A344" s="86" t="s">
        <v>1392</v>
      </c>
      <c r="B344" s="86">
        <v>10</v>
      </c>
      <c r="C344" s="86">
        <v>7.0000000000000007E-2</v>
      </c>
      <c r="D344" s="86">
        <v>0</v>
      </c>
      <c r="E344" s="86">
        <v>0</v>
      </c>
      <c r="F344" s="86">
        <v>0</v>
      </c>
      <c r="G344" s="86">
        <v>0</v>
      </c>
    </row>
    <row r="345" spans="1:10" x14ac:dyDescent="0.25">
      <c r="A345" s="86" t="s">
        <v>1393</v>
      </c>
      <c r="B345" s="86">
        <v>0</v>
      </c>
      <c r="C345" s="86">
        <v>0</v>
      </c>
      <c r="D345" s="86">
        <v>0</v>
      </c>
      <c r="E345" s="86">
        <v>0</v>
      </c>
      <c r="F345" s="86">
        <v>0</v>
      </c>
      <c r="G345" s="86">
        <v>0</v>
      </c>
    </row>
    <row r="346" spans="1:10" x14ac:dyDescent="0.25">
      <c r="A346" s="86" t="s">
        <v>1394</v>
      </c>
      <c r="B346" s="86">
        <v>0</v>
      </c>
      <c r="C346" s="86">
        <v>0</v>
      </c>
      <c r="D346" s="86">
        <v>0</v>
      </c>
      <c r="E346" s="86">
        <v>0</v>
      </c>
      <c r="F346" s="86">
        <v>0</v>
      </c>
      <c r="G346" s="86">
        <v>0</v>
      </c>
    </row>
    <row r="347" spans="1:10" x14ac:dyDescent="0.25">
      <c r="A347" s="86" t="s">
        <v>1395</v>
      </c>
      <c r="B347" s="86">
        <v>0</v>
      </c>
      <c r="C347" s="86">
        <v>0</v>
      </c>
      <c r="D347" s="86">
        <v>0</v>
      </c>
      <c r="E347" s="86">
        <v>0</v>
      </c>
      <c r="F347" s="86">
        <v>0</v>
      </c>
      <c r="G347" s="86">
        <v>0</v>
      </c>
    </row>
    <row r="348" spans="1:10" x14ac:dyDescent="0.25">
      <c r="A348" s="86" t="s">
        <v>1396</v>
      </c>
      <c r="B348" s="86">
        <v>0</v>
      </c>
      <c r="C348" s="86">
        <v>0</v>
      </c>
      <c r="D348" s="86">
        <v>0</v>
      </c>
      <c r="E348" s="86">
        <v>0</v>
      </c>
      <c r="F348" s="86">
        <v>0</v>
      </c>
      <c r="G348" s="86">
        <v>0</v>
      </c>
    </row>
    <row r="349" spans="1:10" x14ac:dyDescent="0.25">
      <c r="A349" s="86" t="s">
        <v>1397</v>
      </c>
      <c r="B349" s="86">
        <v>0</v>
      </c>
      <c r="C349" s="86">
        <v>0</v>
      </c>
      <c r="D349" s="86">
        <v>0</v>
      </c>
      <c r="E349" s="86">
        <v>0</v>
      </c>
      <c r="F349" s="86">
        <v>0</v>
      </c>
      <c r="G349" s="86">
        <v>0</v>
      </c>
    </row>
    <row r="350" spans="1:10" x14ac:dyDescent="0.25">
      <c r="A350" s="86" t="s">
        <v>1398</v>
      </c>
      <c r="B350" s="86">
        <v>0</v>
      </c>
      <c r="C350" s="86">
        <v>0</v>
      </c>
      <c r="D350" s="86">
        <v>0</v>
      </c>
      <c r="E350" s="86">
        <v>0</v>
      </c>
      <c r="F350" s="86">
        <v>0</v>
      </c>
      <c r="G350" s="86">
        <v>0</v>
      </c>
    </row>
    <row r="351" spans="1:10" x14ac:dyDescent="0.25">
      <c r="A351" s="86" t="s">
        <v>1399</v>
      </c>
      <c r="B351" s="86">
        <v>0</v>
      </c>
      <c r="C351" s="86">
        <v>0</v>
      </c>
      <c r="D351" s="86">
        <v>0</v>
      </c>
      <c r="E351" s="86">
        <v>0</v>
      </c>
      <c r="F351" s="86">
        <v>0</v>
      </c>
      <c r="G351" s="86">
        <v>0</v>
      </c>
    </row>
    <row r="352" spans="1:10" x14ac:dyDescent="0.25">
      <c r="A352" s="86" t="s">
        <v>1400</v>
      </c>
      <c r="B352" s="86">
        <v>10</v>
      </c>
      <c r="C352" s="86">
        <v>0</v>
      </c>
      <c r="D352" s="86">
        <v>0</v>
      </c>
      <c r="E352" s="86">
        <v>0</v>
      </c>
      <c r="F352" s="86">
        <v>0</v>
      </c>
      <c r="G352" s="86">
        <v>0</v>
      </c>
    </row>
    <row r="353" spans="1:10" x14ac:dyDescent="0.25">
      <c r="A353" s="86" t="s">
        <v>1401</v>
      </c>
      <c r="B353" s="86">
        <v>0</v>
      </c>
      <c r="C353" s="86">
        <v>0</v>
      </c>
      <c r="D353" s="86">
        <v>0</v>
      </c>
      <c r="E353" s="86">
        <v>0</v>
      </c>
      <c r="F353" s="86">
        <v>0</v>
      </c>
      <c r="G353" s="86">
        <v>0</v>
      </c>
    </row>
    <row r="354" spans="1:10" x14ac:dyDescent="0.25">
      <c r="A354" s="86" t="s">
        <v>1402</v>
      </c>
      <c r="B354" s="86">
        <v>0</v>
      </c>
      <c r="C354" s="86">
        <v>0</v>
      </c>
      <c r="D354" s="86">
        <v>0</v>
      </c>
      <c r="E354" s="86">
        <v>0</v>
      </c>
      <c r="F354" s="86">
        <v>0</v>
      </c>
      <c r="G354" s="86">
        <v>0</v>
      </c>
    </row>
    <row r="355" spans="1:10" x14ac:dyDescent="0.25">
      <c r="A355" s="86" t="s">
        <v>1403</v>
      </c>
      <c r="B355" s="86">
        <v>0</v>
      </c>
      <c r="C355" s="86">
        <v>0</v>
      </c>
      <c r="D355" s="86">
        <v>0</v>
      </c>
      <c r="E355" s="86">
        <v>0</v>
      </c>
      <c r="F355" s="86">
        <v>0</v>
      </c>
      <c r="G355" s="86">
        <v>0</v>
      </c>
    </row>
    <row r="356" spans="1:10" x14ac:dyDescent="0.25">
      <c r="A356" s="86" t="s">
        <v>1404</v>
      </c>
      <c r="B356" s="86">
        <v>0</v>
      </c>
      <c r="C356" s="86">
        <v>0</v>
      </c>
      <c r="D356" s="86">
        <v>0</v>
      </c>
      <c r="E356" s="86">
        <v>0</v>
      </c>
      <c r="F356" s="86">
        <v>0</v>
      </c>
      <c r="G356" s="86">
        <v>0</v>
      </c>
    </row>
    <row r="357" spans="1:10" x14ac:dyDescent="0.25">
      <c r="A357" s="86" t="s">
        <v>1405</v>
      </c>
      <c r="B357" s="86">
        <v>10</v>
      </c>
      <c r="C357" s="86">
        <v>0.18</v>
      </c>
      <c r="D357" s="86">
        <v>0.19</v>
      </c>
      <c r="E357" s="86">
        <v>0</v>
      </c>
      <c r="F357" s="86">
        <v>0.86</v>
      </c>
      <c r="G357" s="86">
        <v>0</v>
      </c>
      <c r="H357" s="86">
        <v>0</v>
      </c>
      <c r="J357" s="86">
        <v>1</v>
      </c>
    </row>
    <row r="358" spans="1:10" x14ac:dyDescent="0.25">
      <c r="A358" s="86" t="s">
        <v>1406</v>
      </c>
      <c r="B358" s="86">
        <v>0</v>
      </c>
      <c r="C358" s="86">
        <v>0</v>
      </c>
      <c r="D358" s="86">
        <v>0</v>
      </c>
      <c r="E358" s="86">
        <v>0</v>
      </c>
      <c r="F358" s="86">
        <v>0</v>
      </c>
      <c r="G358" s="86">
        <v>0</v>
      </c>
    </row>
    <row r="359" spans="1:10" x14ac:dyDescent="0.25">
      <c r="A359" s="86" t="s">
        <v>1407</v>
      </c>
      <c r="B359" s="86">
        <v>0</v>
      </c>
      <c r="C359" s="86">
        <v>0</v>
      </c>
      <c r="D359" s="86">
        <v>0</v>
      </c>
      <c r="E359" s="86">
        <v>0</v>
      </c>
      <c r="F359" s="86">
        <v>0</v>
      </c>
      <c r="G359" s="86">
        <v>0</v>
      </c>
    </row>
    <row r="360" spans="1:10" x14ac:dyDescent="0.25">
      <c r="A360" s="86" t="s">
        <v>1408</v>
      </c>
      <c r="B360" s="86">
        <v>0</v>
      </c>
      <c r="C360" s="86">
        <v>0</v>
      </c>
      <c r="D360" s="86">
        <v>0</v>
      </c>
      <c r="E360" s="86">
        <v>0</v>
      </c>
      <c r="F360" s="86">
        <v>0</v>
      </c>
      <c r="G360" s="86">
        <v>0</v>
      </c>
    </row>
    <row r="361" spans="1:10" x14ac:dyDescent="0.25">
      <c r="A361" s="86" t="s">
        <v>1409</v>
      </c>
      <c r="B361" s="86">
        <v>0</v>
      </c>
      <c r="C361" s="86">
        <v>0</v>
      </c>
      <c r="D361" s="86">
        <v>0</v>
      </c>
      <c r="E361" s="86">
        <v>0</v>
      </c>
      <c r="F361" s="86">
        <v>0</v>
      </c>
      <c r="G361" s="86">
        <v>0</v>
      </c>
    </row>
    <row r="362" spans="1:10" x14ac:dyDescent="0.25">
      <c r="A362" s="86" t="s">
        <v>1410</v>
      </c>
      <c r="B362" s="86">
        <v>0</v>
      </c>
      <c r="C362" s="86">
        <v>0</v>
      </c>
      <c r="D362" s="86">
        <v>0</v>
      </c>
      <c r="E362" s="86">
        <v>0</v>
      </c>
      <c r="F362" s="86">
        <v>0</v>
      </c>
      <c r="G362" s="86">
        <v>0</v>
      </c>
    </row>
    <row r="363" spans="1:10" x14ac:dyDescent="0.25">
      <c r="A363" s="86" t="s">
        <v>1411</v>
      </c>
      <c r="B363" s="86">
        <v>0</v>
      </c>
      <c r="C363" s="86">
        <v>0</v>
      </c>
      <c r="D363" s="86">
        <v>0</v>
      </c>
      <c r="E363" s="86">
        <v>0</v>
      </c>
      <c r="F363" s="86">
        <v>0</v>
      </c>
      <c r="G363" s="86">
        <v>0</v>
      </c>
    </row>
    <row r="364" spans="1:10" x14ac:dyDescent="0.25">
      <c r="A364" s="86" t="s">
        <v>1412</v>
      </c>
      <c r="B364" s="86">
        <v>0</v>
      </c>
      <c r="C364" s="86">
        <v>0</v>
      </c>
      <c r="D364" s="86">
        <v>0</v>
      </c>
      <c r="E364" s="86">
        <v>0</v>
      </c>
      <c r="F364" s="86">
        <v>0</v>
      </c>
      <c r="G364" s="86">
        <v>0</v>
      </c>
    </row>
    <row r="365" spans="1:10" x14ac:dyDescent="0.25">
      <c r="A365" s="86" t="s">
        <v>1413</v>
      </c>
      <c r="B365" s="86">
        <v>0</v>
      </c>
      <c r="C365" s="86">
        <v>0</v>
      </c>
      <c r="D365" s="86">
        <v>0</v>
      </c>
      <c r="E365" s="86">
        <v>0</v>
      </c>
      <c r="F365" s="86">
        <v>0</v>
      </c>
      <c r="G365" s="86">
        <v>0</v>
      </c>
    </row>
    <row r="366" spans="1:10" x14ac:dyDescent="0.25">
      <c r="A366" s="86" t="s">
        <v>1414</v>
      </c>
      <c r="B366" s="86">
        <v>10</v>
      </c>
      <c r="C366" s="86">
        <v>0.41</v>
      </c>
      <c r="D366" s="86">
        <v>0</v>
      </c>
      <c r="E366" s="86">
        <v>0</v>
      </c>
      <c r="F366" s="86">
        <v>0</v>
      </c>
      <c r="G366" s="86">
        <v>0</v>
      </c>
    </row>
    <row r="367" spans="1:10" x14ac:dyDescent="0.25">
      <c r="A367" s="86" t="s">
        <v>1415</v>
      </c>
      <c r="B367" s="86">
        <v>0</v>
      </c>
      <c r="C367" s="86">
        <v>0</v>
      </c>
      <c r="D367" s="86">
        <v>0</v>
      </c>
      <c r="E367" s="86">
        <v>0</v>
      </c>
      <c r="F367" s="86">
        <v>0</v>
      </c>
      <c r="G367" s="86">
        <v>0</v>
      </c>
    </row>
    <row r="368" spans="1:10" x14ac:dyDescent="0.25">
      <c r="A368" s="86" t="s">
        <v>425</v>
      </c>
      <c r="B368" s="86">
        <v>10</v>
      </c>
      <c r="C368" s="86">
        <v>0</v>
      </c>
      <c r="D368" s="86">
        <v>0</v>
      </c>
      <c r="E368" s="86">
        <v>0</v>
      </c>
      <c r="F368" s="86">
        <v>0</v>
      </c>
      <c r="G368" s="86">
        <v>0</v>
      </c>
    </row>
    <row r="369" spans="1:7" x14ac:dyDescent="0.25">
      <c r="A369" s="86" t="s">
        <v>1416</v>
      </c>
      <c r="B369" s="86">
        <v>0</v>
      </c>
      <c r="C369" s="86">
        <v>0</v>
      </c>
      <c r="D369" s="86">
        <v>0</v>
      </c>
      <c r="E369" s="86">
        <v>0</v>
      </c>
      <c r="F369" s="86">
        <v>0</v>
      </c>
      <c r="G369" s="86">
        <v>0</v>
      </c>
    </row>
    <row r="370" spans="1:7" x14ac:dyDescent="0.25">
      <c r="A370" s="86" t="s">
        <v>1417</v>
      </c>
      <c r="B370" s="86">
        <v>0</v>
      </c>
      <c r="C370" s="86">
        <v>0</v>
      </c>
      <c r="D370" s="86">
        <v>0</v>
      </c>
      <c r="E370" s="86">
        <v>0</v>
      </c>
      <c r="F370" s="86">
        <v>0</v>
      </c>
      <c r="G370" s="86">
        <v>0</v>
      </c>
    </row>
    <row r="371" spans="1:7" x14ac:dyDescent="0.25">
      <c r="A371" s="86" t="s">
        <v>1418</v>
      </c>
      <c r="B371" s="86">
        <v>0</v>
      </c>
      <c r="C371" s="86">
        <v>0</v>
      </c>
      <c r="D371" s="86">
        <v>0</v>
      </c>
      <c r="E371" s="86">
        <v>0</v>
      </c>
      <c r="F371" s="86">
        <v>0</v>
      </c>
      <c r="G371" s="86">
        <v>0</v>
      </c>
    </row>
    <row r="372" spans="1:7" x14ac:dyDescent="0.25">
      <c r="A372" s="86" t="s">
        <v>1419</v>
      </c>
      <c r="B372" s="86">
        <v>0</v>
      </c>
      <c r="C372" s="86">
        <v>0</v>
      </c>
      <c r="D372" s="86">
        <v>0</v>
      </c>
      <c r="E372" s="86">
        <v>0</v>
      </c>
      <c r="F372" s="86">
        <v>0</v>
      </c>
      <c r="G372" s="86">
        <v>0</v>
      </c>
    </row>
    <row r="373" spans="1:7" x14ac:dyDescent="0.25">
      <c r="A373" s="86" t="s">
        <v>430</v>
      </c>
      <c r="B373" s="86">
        <v>10</v>
      </c>
      <c r="C373" s="86">
        <v>0.15</v>
      </c>
      <c r="D373" s="86">
        <v>0</v>
      </c>
      <c r="E373" s="86">
        <v>0</v>
      </c>
      <c r="F373" s="86">
        <v>0</v>
      </c>
      <c r="G373" s="86">
        <v>0</v>
      </c>
    </row>
    <row r="374" spans="1:7" x14ac:dyDescent="0.25">
      <c r="A374" s="86" t="s">
        <v>1420</v>
      </c>
      <c r="B374" s="86">
        <v>0</v>
      </c>
      <c r="C374" s="86">
        <v>0</v>
      </c>
      <c r="D374" s="86">
        <v>0</v>
      </c>
      <c r="E374" s="86">
        <v>0</v>
      </c>
      <c r="F374" s="86">
        <v>0</v>
      </c>
      <c r="G374" s="86">
        <v>0</v>
      </c>
    </row>
    <row r="375" spans="1:7" x14ac:dyDescent="0.25">
      <c r="A375" s="86" t="s">
        <v>1421</v>
      </c>
      <c r="B375" s="86">
        <v>0</v>
      </c>
      <c r="C375" s="86">
        <v>0</v>
      </c>
      <c r="D375" s="86">
        <v>0</v>
      </c>
      <c r="E375" s="86">
        <v>0</v>
      </c>
      <c r="F375" s="86">
        <v>0</v>
      </c>
      <c r="G375" s="86">
        <v>0</v>
      </c>
    </row>
    <row r="376" spans="1:7" x14ac:dyDescent="0.25">
      <c r="A376" s="86" t="s">
        <v>1422</v>
      </c>
      <c r="B376" s="86">
        <v>10</v>
      </c>
      <c r="C376" s="86">
        <v>0</v>
      </c>
      <c r="D376" s="86">
        <v>0</v>
      </c>
      <c r="E376" s="86">
        <v>0</v>
      </c>
      <c r="F376" s="86">
        <v>0</v>
      </c>
      <c r="G376" s="86">
        <v>0</v>
      </c>
    </row>
    <row r="377" spans="1:7" x14ac:dyDescent="0.25">
      <c r="A377" s="86" t="s">
        <v>1423</v>
      </c>
      <c r="B377" s="86">
        <v>0</v>
      </c>
      <c r="C377" s="86">
        <v>0</v>
      </c>
      <c r="D377" s="86">
        <v>0</v>
      </c>
      <c r="E377" s="86">
        <v>0</v>
      </c>
      <c r="F377" s="86">
        <v>0</v>
      </c>
      <c r="G377" s="86">
        <v>0</v>
      </c>
    </row>
    <row r="378" spans="1:7" x14ac:dyDescent="0.25">
      <c r="A378" s="86" t="s">
        <v>1424</v>
      </c>
      <c r="B378" s="86">
        <v>0</v>
      </c>
      <c r="C378" s="86">
        <v>0</v>
      </c>
      <c r="D378" s="86">
        <v>0</v>
      </c>
      <c r="E378" s="86">
        <v>0</v>
      </c>
      <c r="F378" s="86">
        <v>0</v>
      </c>
      <c r="G378" s="86">
        <v>0</v>
      </c>
    </row>
    <row r="379" spans="1:7" x14ac:dyDescent="0.25">
      <c r="A379" s="86" t="s">
        <v>1425</v>
      </c>
      <c r="B379" s="86">
        <v>10</v>
      </c>
      <c r="C379" s="86">
        <v>0.18</v>
      </c>
      <c r="D379" s="86">
        <v>0</v>
      </c>
      <c r="E379" s="86">
        <v>0</v>
      </c>
      <c r="F379" s="86">
        <v>0</v>
      </c>
      <c r="G379" s="86">
        <v>0</v>
      </c>
    </row>
    <row r="380" spans="1:7" x14ac:dyDescent="0.25">
      <c r="A380" s="86" t="s">
        <v>1426</v>
      </c>
      <c r="B380" s="86">
        <v>0</v>
      </c>
      <c r="C380" s="86">
        <v>0</v>
      </c>
      <c r="D380" s="86">
        <v>0</v>
      </c>
      <c r="E380" s="86">
        <v>0</v>
      </c>
      <c r="F380" s="86">
        <v>0</v>
      </c>
      <c r="G380" s="86">
        <v>0</v>
      </c>
    </row>
    <row r="381" spans="1:7" x14ac:dyDescent="0.25">
      <c r="A381" s="86" t="s">
        <v>658</v>
      </c>
      <c r="B381" s="86">
        <v>30</v>
      </c>
      <c r="C381" s="86">
        <v>0.13</v>
      </c>
      <c r="D381" s="86">
        <v>7.0000000000000007E-2</v>
      </c>
      <c r="E381" s="86">
        <v>0</v>
      </c>
      <c r="F381" s="86">
        <v>0</v>
      </c>
      <c r="G381" s="86">
        <v>0</v>
      </c>
    </row>
    <row r="382" spans="1:7" x14ac:dyDescent="0.25">
      <c r="A382" s="86" t="s">
        <v>1427</v>
      </c>
      <c r="B382" s="86">
        <v>0</v>
      </c>
      <c r="C382" s="86">
        <v>0</v>
      </c>
      <c r="D382" s="86">
        <v>0</v>
      </c>
      <c r="E382" s="86">
        <v>0</v>
      </c>
      <c r="F382" s="86">
        <v>0</v>
      </c>
      <c r="G382" s="86">
        <v>0</v>
      </c>
    </row>
    <row r="383" spans="1:7" x14ac:dyDescent="0.25">
      <c r="A383" s="86" t="s">
        <v>1428</v>
      </c>
      <c r="B383" s="86">
        <v>0</v>
      </c>
      <c r="C383" s="86">
        <v>0</v>
      </c>
      <c r="D383" s="86">
        <v>0</v>
      </c>
      <c r="E383" s="86">
        <v>0</v>
      </c>
      <c r="F383" s="86">
        <v>0</v>
      </c>
      <c r="G383" s="86">
        <v>0</v>
      </c>
    </row>
    <row r="384" spans="1:7" x14ac:dyDescent="0.25">
      <c r="A384" s="86" t="s">
        <v>435</v>
      </c>
      <c r="B384" s="86">
        <v>90</v>
      </c>
      <c r="C384" s="86">
        <v>0.05</v>
      </c>
      <c r="D384" s="86">
        <v>0</v>
      </c>
      <c r="E384" s="86">
        <v>0</v>
      </c>
      <c r="F384" s="86">
        <v>0</v>
      </c>
      <c r="G384" s="86">
        <v>0</v>
      </c>
    </row>
    <row r="385" spans="1:7" x14ac:dyDescent="0.25">
      <c r="A385" s="86" t="s">
        <v>1429</v>
      </c>
      <c r="B385" s="86">
        <v>10</v>
      </c>
      <c r="C385" s="86">
        <v>0.05</v>
      </c>
      <c r="D385" s="86">
        <v>0</v>
      </c>
      <c r="E385" s="86">
        <v>0</v>
      </c>
      <c r="F385" s="86">
        <v>0</v>
      </c>
      <c r="G385" s="86">
        <v>0</v>
      </c>
    </row>
    <row r="386" spans="1:7" x14ac:dyDescent="0.25">
      <c r="A386" s="86" t="s">
        <v>1430</v>
      </c>
      <c r="B386" s="86">
        <v>10</v>
      </c>
      <c r="C386" s="86">
        <v>0.08</v>
      </c>
      <c r="D386" s="86">
        <v>0</v>
      </c>
      <c r="E386" s="86">
        <v>0</v>
      </c>
      <c r="F386" s="86">
        <v>0</v>
      </c>
      <c r="G386" s="86">
        <v>0</v>
      </c>
    </row>
    <row r="387" spans="1:7" x14ac:dyDescent="0.25">
      <c r="A387" s="86" t="s">
        <v>1431</v>
      </c>
      <c r="B387" s="86">
        <v>0</v>
      </c>
      <c r="C387" s="86">
        <v>0</v>
      </c>
      <c r="D387" s="86">
        <v>0</v>
      </c>
      <c r="E387" s="86">
        <v>0</v>
      </c>
      <c r="F387" s="86">
        <v>0</v>
      </c>
      <c r="G387" s="86">
        <v>0</v>
      </c>
    </row>
    <row r="388" spans="1:7" x14ac:dyDescent="0.25">
      <c r="A388" s="86" t="s">
        <v>1432</v>
      </c>
      <c r="B388" s="86">
        <v>0</v>
      </c>
      <c r="C388" s="86">
        <v>0</v>
      </c>
      <c r="D388" s="86">
        <v>0</v>
      </c>
      <c r="E388" s="86">
        <v>0</v>
      </c>
      <c r="F388" s="86">
        <v>0</v>
      </c>
      <c r="G388" s="86">
        <v>0</v>
      </c>
    </row>
    <row r="389" spans="1:7" x14ac:dyDescent="0.25">
      <c r="A389" s="86" t="s">
        <v>1433</v>
      </c>
      <c r="B389" s="86">
        <v>10</v>
      </c>
      <c r="C389" s="86">
        <v>0.04</v>
      </c>
      <c r="D389" s="86">
        <v>0</v>
      </c>
      <c r="E389" s="86">
        <v>0</v>
      </c>
      <c r="F389" s="86">
        <v>0</v>
      </c>
      <c r="G389" s="86">
        <v>0</v>
      </c>
    </row>
    <row r="390" spans="1:7" x14ac:dyDescent="0.25">
      <c r="A390" s="86" t="s">
        <v>1434</v>
      </c>
      <c r="B390" s="86">
        <v>0</v>
      </c>
      <c r="C390" s="86">
        <v>0</v>
      </c>
      <c r="D390" s="86">
        <v>0</v>
      </c>
      <c r="E390" s="86">
        <v>0</v>
      </c>
      <c r="F390" s="86">
        <v>0</v>
      </c>
      <c r="G390" s="86">
        <v>0</v>
      </c>
    </row>
    <row r="391" spans="1:7" x14ac:dyDescent="0.25">
      <c r="A391" s="86" t="s">
        <v>1435</v>
      </c>
      <c r="B391" s="86">
        <v>0</v>
      </c>
      <c r="C391" s="86">
        <v>0</v>
      </c>
      <c r="D391" s="86">
        <v>0</v>
      </c>
      <c r="E391" s="86">
        <v>0</v>
      </c>
      <c r="F391" s="86">
        <v>0</v>
      </c>
      <c r="G391" s="86">
        <v>0</v>
      </c>
    </row>
    <row r="392" spans="1:7" x14ac:dyDescent="0.25">
      <c r="A392" s="86" t="s">
        <v>1436</v>
      </c>
      <c r="B392" s="86">
        <v>0</v>
      </c>
      <c r="C392" s="86">
        <v>0</v>
      </c>
      <c r="D392" s="86">
        <v>0</v>
      </c>
      <c r="E392" s="86">
        <v>0</v>
      </c>
      <c r="F392" s="86">
        <v>0</v>
      </c>
      <c r="G392" s="86">
        <v>0</v>
      </c>
    </row>
    <row r="393" spans="1:7" x14ac:dyDescent="0.25">
      <c r="A393" s="86" t="s">
        <v>1437</v>
      </c>
      <c r="B393" s="86">
        <v>0</v>
      </c>
      <c r="C393" s="86">
        <v>0</v>
      </c>
      <c r="D393" s="86">
        <v>0</v>
      </c>
      <c r="E393" s="86">
        <v>0</v>
      </c>
      <c r="F393" s="86">
        <v>0</v>
      </c>
      <c r="G393" s="86">
        <v>0</v>
      </c>
    </row>
    <row r="394" spans="1:7" x14ac:dyDescent="0.25">
      <c r="A394" s="86" t="s">
        <v>1438</v>
      </c>
      <c r="B394" s="86">
        <v>0</v>
      </c>
      <c r="C394" s="86">
        <v>0</v>
      </c>
      <c r="D394" s="86">
        <v>0</v>
      </c>
      <c r="E394" s="86">
        <v>0</v>
      </c>
      <c r="F394" s="86">
        <v>0</v>
      </c>
      <c r="G394" s="86">
        <v>0</v>
      </c>
    </row>
    <row r="395" spans="1:7" x14ac:dyDescent="0.25">
      <c r="A395" s="86" t="s">
        <v>1439</v>
      </c>
      <c r="B395" s="86">
        <v>0</v>
      </c>
      <c r="C395" s="86">
        <v>0</v>
      </c>
      <c r="D395" s="86">
        <v>0</v>
      </c>
      <c r="E395" s="86">
        <v>0</v>
      </c>
      <c r="F395" s="86">
        <v>0</v>
      </c>
      <c r="G395" s="86">
        <v>0</v>
      </c>
    </row>
    <row r="396" spans="1:7" x14ac:dyDescent="0.25">
      <c r="A396" s="86" t="s">
        <v>1440</v>
      </c>
      <c r="B396" s="86">
        <v>0</v>
      </c>
      <c r="C396" s="86">
        <v>0</v>
      </c>
      <c r="D396" s="86">
        <v>0</v>
      </c>
      <c r="E396" s="86">
        <v>0</v>
      </c>
      <c r="F396" s="86">
        <v>0</v>
      </c>
      <c r="G396" s="86">
        <v>0</v>
      </c>
    </row>
    <row r="397" spans="1:7" x14ac:dyDescent="0.25">
      <c r="A397" s="86" t="s">
        <v>1441</v>
      </c>
      <c r="B397" s="86">
        <v>0</v>
      </c>
      <c r="C397" s="86">
        <v>0</v>
      </c>
      <c r="D397" s="86">
        <v>0</v>
      </c>
      <c r="E397" s="86">
        <v>0</v>
      </c>
      <c r="F397" s="86">
        <v>0</v>
      </c>
      <c r="G397" s="86">
        <v>0</v>
      </c>
    </row>
    <row r="398" spans="1:7" x14ac:dyDescent="0.25">
      <c r="A398" s="86" t="s">
        <v>1442</v>
      </c>
      <c r="B398" s="86">
        <v>0</v>
      </c>
      <c r="C398" s="86">
        <v>0</v>
      </c>
      <c r="D398" s="86">
        <v>0</v>
      </c>
      <c r="E398" s="86">
        <v>0</v>
      </c>
      <c r="F398" s="86">
        <v>0</v>
      </c>
      <c r="G398" s="86">
        <v>0</v>
      </c>
    </row>
    <row r="399" spans="1:7" x14ac:dyDescent="0.25">
      <c r="A399" s="86" t="s">
        <v>1443</v>
      </c>
      <c r="B399" s="86">
        <v>0</v>
      </c>
      <c r="C399" s="86">
        <v>0</v>
      </c>
      <c r="D399" s="86">
        <v>0</v>
      </c>
      <c r="E399" s="86">
        <v>0</v>
      </c>
      <c r="F399" s="86">
        <v>0</v>
      </c>
      <c r="G399" s="86">
        <v>0</v>
      </c>
    </row>
    <row r="400" spans="1:7" x14ac:dyDescent="0.25">
      <c r="A400" s="86" t="s">
        <v>1444</v>
      </c>
      <c r="B400" s="86">
        <v>0</v>
      </c>
      <c r="C400" s="86">
        <v>0</v>
      </c>
      <c r="D400" s="86">
        <v>0</v>
      </c>
      <c r="E400" s="86">
        <v>0</v>
      </c>
      <c r="F400" s="86">
        <v>0</v>
      </c>
      <c r="G400" s="86">
        <v>0</v>
      </c>
    </row>
    <row r="401" spans="1:10" x14ac:dyDescent="0.25">
      <c r="A401" s="86" t="s">
        <v>1445</v>
      </c>
      <c r="B401" s="86">
        <v>0</v>
      </c>
      <c r="C401" s="86">
        <v>0</v>
      </c>
      <c r="D401" s="86">
        <v>0</v>
      </c>
      <c r="E401" s="86">
        <v>0</v>
      </c>
      <c r="F401" s="86">
        <v>0</v>
      </c>
      <c r="G401" s="86">
        <v>0</v>
      </c>
    </row>
    <row r="402" spans="1:10" x14ac:dyDescent="0.25">
      <c r="A402" s="86" t="s">
        <v>451</v>
      </c>
      <c r="B402" s="86">
        <v>10</v>
      </c>
      <c r="C402" s="86">
        <v>0</v>
      </c>
      <c r="D402" s="86">
        <v>0</v>
      </c>
      <c r="E402" s="86">
        <v>0</v>
      </c>
      <c r="F402" s="86">
        <v>0</v>
      </c>
      <c r="G402" s="86">
        <v>0</v>
      </c>
    </row>
    <row r="403" spans="1:10" x14ac:dyDescent="0.25">
      <c r="A403" s="86" t="s">
        <v>1446</v>
      </c>
      <c r="B403" s="86">
        <v>0</v>
      </c>
      <c r="C403" s="86">
        <v>0</v>
      </c>
      <c r="D403" s="86">
        <v>0</v>
      </c>
      <c r="E403" s="86">
        <v>0</v>
      </c>
      <c r="F403" s="86">
        <v>0</v>
      </c>
      <c r="G403" s="86">
        <v>0</v>
      </c>
    </row>
    <row r="404" spans="1:10" x14ac:dyDescent="0.25">
      <c r="A404" s="86" t="s">
        <v>1447</v>
      </c>
      <c r="B404" s="86">
        <v>0</v>
      </c>
      <c r="C404" s="86">
        <v>0</v>
      </c>
      <c r="D404" s="86">
        <v>0</v>
      </c>
      <c r="E404" s="86">
        <v>0</v>
      </c>
      <c r="F404" s="86">
        <v>0</v>
      </c>
      <c r="G404" s="86">
        <v>0</v>
      </c>
    </row>
    <row r="405" spans="1:10" x14ac:dyDescent="0.25">
      <c r="A405" s="86" t="s">
        <v>1448</v>
      </c>
      <c r="B405" s="86">
        <v>0</v>
      </c>
      <c r="C405" s="86">
        <v>0</v>
      </c>
      <c r="D405" s="86">
        <v>0</v>
      </c>
      <c r="E405" s="86">
        <v>0</v>
      </c>
      <c r="F405" s="86">
        <v>0</v>
      </c>
      <c r="G405" s="86">
        <v>0</v>
      </c>
    </row>
    <row r="406" spans="1:10" x14ac:dyDescent="0.25">
      <c r="A406" s="86" t="s">
        <v>1449</v>
      </c>
      <c r="B406" s="86">
        <v>0</v>
      </c>
      <c r="C406" s="86">
        <v>0</v>
      </c>
      <c r="D406" s="86">
        <v>0</v>
      </c>
      <c r="E406" s="86">
        <v>0</v>
      </c>
      <c r="F406" s="86">
        <v>0</v>
      </c>
      <c r="G406" s="86">
        <v>0</v>
      </c>
    </row>
    <row r="407" spans="1:10" x14ac:dyDescent="0.25">
      <c r="A407" s="86" t="s">
        <v>1450</v>
      </c>
      <c r="B407" s="86">
        <v>0</v>
      </c>
      <c r="C407" s="86">
        <v>0</v>
      </c>
      <c r="D407" s="86">
        <v>0</v>
      </c>
      <c r="E407" s="86">
        <v>0</v>
      </c>
      <c r="F407" s="86">
        <v>0</v>
      </c>
      <c r="G407" s="86">
        <v>0</v>
      </c>
    </row>
    <row r="408" spans="1:10" x14ac:dyDescent="0.25">
      <c r="A408" s="86" t="s">
        <v>1451</v>
      </c>
      <c r="B408" s="86">
        <v>0</v>
      </c>
      <c r="C408" s="86">
        <v>0</v>
      </c>
      <c r="D408" s="86">
        <v>0</v>
      </c>
      <c r="E408" s="86">
        <v>0</v>
      </c>
      <c r="F408" s="86">
        <v>0</v>
      </c>
      <c r="G408" s="86">
        <v>0</v>
      </c>
    </row>
    <row r="409" spans="1:10" x14ac:dyDescent="0.25">
      <c r="A409" s="86" t="s">
        <v>457</v>
      </c>
      <c r="B409" s="86">
        <v>40</v>
      </c>
      <c r="C409" s="86">
        <v>0.02</v>
      </c>
      <c r="D409" s="86">
        <v>0</v>
      </c>
      <c r="E409" s="86">
        <v>0</v>
      </c>
      <c r="F409" s="86">
        <v>0</v>
      </c>
      <c r="G409" s="86">
        <v>0</v>
      </c>
    </row>
    <row r="410" spans="1:10" x14ac:dyDescent="0.25">
      <c r="A410" s="86" t="s">
        <v>1452</v>
      </c>
      <c r="B410" s="86">
        <v>0</v>
      </c>
      <c r="C410" s="86">
        <v>0</v>
      </c>
      <c r="D410" s="86">
        <v>0</v>
      </c>
      <c r="E410" s="86">
        <v>0</v>
      </c>
      <c r="F410" s="86">
        <v>0</v>
      </c>
      <c r="G410" s="86">
        <v>0</v>
      </c>
    </row>
    <row r="411" spans="1:10" x14ac:dyDescent="0.25">
      <c r="A411" s="86" t="s">
        <v>1453</v>
      </c>
      <c r="B411" s="86">
        <v>0</v>
      </c>
      <c r="C411" s="86">
        <v>0</v>
      </c>
      <c r="D411" s="86">
        <v>0</v>
      </c>
      <c r="E411" s="86">
        <v>0</v>
      </c>
      <c r="F411" s="86">
        <v>0</v>
      </c>
      <c r="G411" s="86">
        <v>0</v>
      </c>
    </row>
    <row r="412" spans="1:10" x14ac:dyDescent="0.25">
      <c r="A412" s="86" t="s">
        <v>1454</v>
      </c>
      <c r="B412" s="86">
        <v>0</v>
      </c>
      <c r="C412" s="86">
        <v>0</v>
      </c>
      <c r="D412" s="86">
        <v>0</v>
      </c>
      <c r="E412" s="86">
        <v>0</v>
      </c>
      <c r="F412" s="86">
        <v>0</v>
      </c>
      <c r="G412" s="86">
        <v>0</v>
      </c>
    </row>
    <row r="413" spans="1:10" x14ac:dyDescent="0.25">
      <c r="A413" s="86" t="s">
        <v>1455</v>
      </c>
      <c r="B413" s="86">
        <v>0</v>
      </c>
      <c r="C413" s="86">
        <v>0</v>
      </c>
      <c r="D413" s="86">
        <v>0</v>
      </c>
      <c r="E413" s="86">
        <v>0</v>
      </c>
      <c r="F413" s="86">
        <v>0</v>
      </c>
      <c r="G413" s="86">
        <v>0</v>
      </c>
    </row>
    <row r="414" spans="1:10" x14ac:dyDescent="0.25">
      <c r="A414" s="86" t="s">
        <v>1456</v>
      </c>
      <c r="B414" s="86">
        <v>0</v>
      </c>
      <c r="C414" s="86">
        <v>0</v>
      </c>
      <c r="D414" s="86">
        <v>0</v>
      </c>
      <c r="E414" s="86">
        <v>0</v>
      </c>
      <c r="F414" s="86">
        <v>0</v>
      </c>
      <c r="G414" s="86">
        <v>0</v>
      </c>
    </row>
    <row r="415" spans="1:10" x14ac:dyDescent="0.25">
      <c r="A415" s="86" t="s">
        <v>1024</v>
      </c>
      <c r="B415" s="86">
        <v>10</v>
      </c>
      <c r="C415" s="86">
        <v>0</v>
      </c>
      <c r="D415" s="86">
        <v>0</v>
      </c>
      <c r="E415" s="86">
        <v>0</v>
      </c>
      <c r="F415" s="86">
        <v>0</v>
      </c>
      <c r="G415" s="86">
        <v>0</v>
      </c>
    </row>
    <row r="416" spans="1:10" x14ac:dyDescent="0.25">
      <c r="A416" s="86" t="s">
        <v>1457</v>
      </c>
      <c r="B416" s="86">
        <v>10</v>
      </c>
      <c r="C416" s="86">
        <v>0.32</v>
      </c>
      <c r="D416" s="86">
        <v>0</v>
      </c>
      <c r="E416" s="86">
        <v>0</v>
      </c>
      <c r="F416" s="86">
        <v>1.29</v>
      </c>
      <c r="G416" s="86">
        <v>0</v>
      </c>
      <c r="H416" s="86">
        <v>0</v>
      </c>
      <c r="J416" s="86">
        <v>1</v>
      </c>
    </row>
    <row r="417" spans="1:7" x14ac:dyDescent="0.25">
      <c r="A417" s="86" t="s">
        <v>1458</v>
      </c>
      <c r="B417" s="86">
        <v>0</v>
      </c>
      <c r="C417" s="86">
        <v>0</v>
      </c>
      <c r="D417" s="86">
        <v>0</v>
      </c>
      <c r="E417" s="86">
        <v>0</v>
      </c>
      <c r="F417" s="86">
        <v>0</v>
      </c>
      <c r="G417" s="86">
        <v>0</v>
      </c>
    </row>
    <row r="418" spans="1:7" x14ac:dyDescent="0.25">
      <c r="A418" s="86" t="s">
        <v>1459</v>
      </c>
      <c r="B418" s="86">
        <v>0</v>
      </c>
      <c r="C418" s="86">
        <v>0</v>
      </c>
      <c r="D418" s="86">
        <v>0</v>
      </c>
      <c r="E418" s="86">
        <v>0</v>
      </c>
      <c r="F418" s="86">
        <v>0</v>
      </c>
      <c r="G418" s="86">
        <v>0</v>
      </c>
    </row>
    <row r="419" spans="1:7" x14ac:dyDescent="0.25">
      <c r="A419" s="86" t="s">
        <v>465</v>
      </c>
      <c r="B419" s="86">
        <v>50</v>
      </c>
      <c r="C419" s="86">
        <v>7.0000000000000007E-2</v>
      </c>
      <c r="D419" s="86">
        <v>0</v>
      </c>
      <c r="E419" s="86">
        <v>0</v>
      </c>
      <c r="F419" s="86">
        <v>0</v>
      </c>
      <c r="G419" s="86">
        <v>0</v>
      </c>
    </row>
    <row r="420" spans="1:7" x14ac:dyDescent="0.25">
      <c r="A420" s="86" t="s">
        <v>1460</v>
      </c>
      <c r="B420" s="86">
        <v>0</v>
      </c>
      <c r="C420" s="86">
        <v>0</v>
      </c>
      <c r="D420" s="86">
        <v>0</v>
      </c>
      <c r="E420" s="86">
        <v>0</v>
      </c>
      <c r="F420" s="86">
        <v>0</v>
      </c>
      <c r="G420" s="86">
        <v>0</v>
      </c>
    </row>
    <row r="421" spans="1:7" x14ac:dyDescent="0.25">
      <c r="A421" s="86" t="s">
        <v>1461</v>
      </c>
      <c r="B421" s="86">
        <v>0</v>
      </c>
      <c r="C421" s="86">
        <v>0</v>
      </c>
      <c r="D421" s="86">
        <v>0</v>
      </c>
      <c r="E421" s="86">
        <v>0</v>
      </c>
      <c r="F421" s="86">
        <v>0</v>
      </c>
      <c r="G421" s="86">
        <v>0</v>
      </c>
    </row>
    <row r="422" spans="1:7" x14ac:dyDescent="0.25">
      <c r="A422" s="86" t="s">
        <v>1462</v>
      </c>
      <c r="B422" s="86">
        <v>0</v>
      </c>
      <c r="C422" s="86">
        <v>0</v>
      </c>
      <c r="D422" s="86">
        <v>0</v>
      </c>
      <c r="E422" s="86">
        <v>0</v>
      </c>
      <c r="F422" s="86">
        <v>0</v>
      </c>
      <c r="G422" s="86">
        <v>0</v>
      </c>
    </row>
    <row r="423" spans="1:7" x14ac:dyDescent="0.25">
      <c r="A423" s="86" t="s">
        <v>1463</v>
      </c>
      <c r="B423" s="86">
        <v>0</v>
      </c>
      <c r="C423" s="86">
        <v>0</v>
      </c>
      <c r="D423" s="86">
        <v>0</v>
      </c>
      <c r="E423" s="86">
        <v>0</v>
      </c>
      <c r="F423" s="86">
        <v>0</v>
      </c>
      <c r="G423" s="86">
        <v>0</v>
      </c>
    </row>
    <row r="424" spans="1:7" x14ac:dyDescent="0.25">
      <c r="A424" s="86" t="s">
        <v>1464</v>
      </c>
      <c r="B424" s="86">
        <v>0</v>
      </c>
      <c r="C424" s="86">
        <v>0</v>
      </c>
      <c r="D424" s="86">
        <v>0</v>
      </c>
      <c r="E424" s="86">
        <v>0</v>
      </c>
      <c r="F424" s="86">
        <v>0</v>
      </c>
      <c r="G424" s="86">
        <v>0</v>
      </c>
    </row>
    <row r="425" spans="1:7" x14ac:dyDescent="0.25">
      <c r="A425" s="86" t="s">
        <v>1465</v>
      </c>
      <c r="B425" s="86">
        <v>0</v>
      </c>
      <c r="C425" s="86">
        <v>0</v>
      </c>
      <c r="D425" s="86">
        <v>0</v>
      </c>
      <c r="E425" s="86">
        <v>0</v>
      </c>
      <c r="F425" s="86">
        <v>0</v>
      </c>
      <c r="G425" s="86">
        <v>0</v>
      </c>
    </row>
    <row r="426" spans="1:7" x14ac:dyDescent="0.25">
      <c r="A426" s="86" t="s">
        <v>1466</v>
      </c>
      <c r="B426" s="86">
        <v>0</v>
      </c>
      <c r="C426" s="86">
        <v>0</v>
      </c>
      <c r="D426" s="86">
        <v>0</v>
      </c>
      <c r="E426" s="86">
        <v>0</v>
      </c>
      <c r="F426" s="86">
        <v>0</v>
      </c>
      <c r="G426" s="86">
        <v>0</v>
      </c>
    </row>
    <row r="427" spans="1:7" x14ac:dyDescent="0.25">
      <c r="A427" s="86" t="s">
        <v>1467</v>
      </c>
      <c r="B427" s="86">
        <v>0</v>
      </c>
      <c r="C427" s="86">
        <v>0</v>
      </c>
      <c r="D427" s="86">
        <v>0</v>
      </c>
      <c r="E427" s="86">
        <v>0</v>
      </c>
      <c r="F427" s="86">
        <v>0</v>
      </c>
      <c r="G427" s="86">
        <v>0</v>
      </c>
    </row>
    <row r="428" spans="1:7" x14ac:dyDescent="0.25">
      <c r="A428" s="86" t="s">
        <v>1468</v>
      </c>
      <c r="B428" s="86">
        <v>0</v>
      </c>
      <c r="C428" s="86">
        <v>0</v>
      </c>
      <c r="D428" s="86">
        <v>0</v>
      </c>
      <c r="E428" s="86">
        <v>0</v>
      </c>
      <c r="F428" s="86">
        <v>0</v>
      </c>
      <c r="G428" s="86">
        <v>0</v>
      </c>
    </row>
    <row r="429" spans="1:7" x14ac:dyDescent="0.25">
      <c r="A429" s="86" t="s">
        <v>1469</v>
      </c>
      <c r="B429" s="86">
        <v>10</v>
      </c>
      <c r="C429" s="86">
        <v>0.11</v>
      </c>
      <c r="D429" s="86">
        <v>0</v>
      </c>
      <c r="E429" s="86">
        <v>0</v>
      </c>
      <c r="F429" s="86">
        <v>0</v>
      </c>
      <c r="G429" s="86">
        <v>0</v>
      </c>
    </row>
    <row r="430" spans="1:7" x14ac:dyDescent="0.25">
      <c r="A430" s="86" t="s">
        <v>473</v>
      </c>
      <c r="B430" s="86">
        <v>10</v>
      </c>
      <c r="C430" s="86">
        <v>0.11</v>
      </c>
      <c r="D430" s="86">
        <v>0</v>
      </c>
      <c r="E430" s="86">
        <v>0</v>
      </c>
      <c r="F430" s="86">
        <v>0</v>
      </c>
      <c r="G430" s="86">
        <v>0</v>
      </c>
    </row>
    <row r="431" spans="1:7" x14ac:dyDescent="0.25">
      <c r="A431" s="86" t="s">
        <v>1470</v>
      </c>
      <c r="B431" s="86">
        <v>0</v>
      </c>
      <c r="C431" s="86">
        <v>0</v>
      </c>
      <c r="D431" s="86">
        <v>0</v>
      </c>
      <c r="E431" s="86">
        <v>0</v>
      </c>
      <c r="F431" s="86">
        <v>0</v>
      </c>
      <c r="G431" s="86">
        <v>0</v>
      </c>
    </row>
    <row r="432" spans="1:7" x14ac:dyDescent="0.25">
      <c r="A432" s="86" t="s">
        <v>1471</v>
      </c>
      <c r="B432" s="86">
        <v>10</v>
      </c>
      <c r="C432" s="86">
        <v>0.04</v>
      </c>
      <c r="D432" s="86">
        <v>0</v>
      </c>
      <c r="E432" s="86">
        <v>0</v>
      </c>
      <c r="F432" s="86">
        <v>0</v>
      </c>
      <c r="G432" s="86">
        <v>0</v>
      </c>
    </row>
    <row r="433" spans="1:7" x14ac:dyDescent="0.25">
      <c r="A433" s="86" t="s">
        <v>1472</v>
      </c>
      <c r="B433" s="86">
        <v>0</v>
      </c>
      <c r="C433" s="86">
        <v>0</v>
      </c>
      <c r="D433" s="86">
        <v>0</v>
      </c>
      <c r="E433" s="86">
        <v>0</v>
      </c>
      <c r="F433" s="86">
        <v>0</v>
      </c>
      <c r="G433" s="86">
        <v>0</v>
      </c>
    </row>
    <row r="434" spans="1:7" x14ac:dyDescent="0.25">
      <c r="A434" s="86" t="s">
        <v>1473</v>
      </c>
      <c r="B434" s="86">
        <v>0</v>
      </c>
      <c r="C434" s="86">
        <v>0</v>
      </c>
      <c r="D434" s="86">
        <v>0</v>
      </c>
      <c r="E434" s="86">
        <v>0</v>
      </c>
      <c r="F434" s="86">
        <v>0</v>
      </c>
      <c r="G434" s="86">
        <v>0</v>
      </c>
    </row>
    <row r="435" spans="1:7" x14ac:dyDescent="0.25">
      <c r="A435" s="86" t="s">
        <v>478</v>
      </c>
      <c r="B435" s="86">
        <v>10</v>
      </c>
      <c r="C435" s="86">
        <v>0.05</v>
      </c>
      <c r="D435" s="86">
        <v>0</v>
      </c>
      <c r="E435" s="86">
        <v>0</v>
      </c>
      <c r="F435" s="86">
        <v>0</v>
      </c>
      <c r="G435" s="86">
        <v>0</v>
      </c>
    </row>
    <row r="436" spans="1:7" x14ac:dyDescent="0.25">
      <c r="A436" s="86" t="s">
        <v>1474</v>
      </c>
      <c r="B436" s="86">
        <v>0</v>
      </c>
      <c r="C436" s="86">
        <v>0</v>
      </c>
      <c r="D436" s="86">
        <v>0</v>
      </c>
      <c r="E436" s="86">
        <v>0</v>
      </c>
      <c r="F436" s="86">
        <v>0</v>
      </c>
      <c r="G436" s="86">
        <v>0</v>
      </c>
    </row>
    <row r="437" spans="1:7" x14ac:dyDescent="0.25">
      <c r="A437" s="86" t="s">
        <v>1475</v>
      </c>
      <c r="B437" s="86">
        <v>0</v>
      </c>
      <c r="C437" s="86">
        <v>0</v>
      </c>
      <c r="D437" s="86">
        <v>0</v>
      </c>
      <c r="E437" s="86">
        <v>0</v>
      </c>
      <c r="F437" s="86">
        <v>0</v>
      </c>
      <c r="G437" s="86">
        <v>0</v>
      </c>
    </row>
    <row r="438" spans="1:7" x14ac:dyDescent="0.25">
      <c r="A438" s="86" t="s">
        <v>1476</v>
      </c>
      <c r="B438" s="86">
        <v>0</v>
      </c>
      <c r="C438" s="86">
        <v>0</v>
      </c>
      <c r="D438" s="86">
        <v>0</v>
      </c>
      <c r="E438" s="86">
        <v>0</v>
      </c>
      <c r="F438" s="86">
        <v>0</v>
      </c>
      <c r="G438" s="86">
        <v>0</v>
      </c>
    </row>
    <row r="439" spans="1:7" x14ac:dyDescent="0.25">
      <c r="A439" s="86" t="s">
        <v>1477</v>
      </c>
      <c r="B439" s="86">
        <v>0</v>
      </c>
      <c r="C439" s="86">
        <v>0</v>
      </c>
      <c r="D439" s="86">
        <v>0</v>
      </c>
      <c r="E439" s="86">
        <v>0</v>
      </c>
      <c r="F439" s="86">
        <v>0</v>
      </c>
      <c r="G439" s="86">
        <v>0</v>
      </c>
    </row>
    <row r="440" spans="1:7" x14ac:dyDescent="0.25">
      <c r="A440" s="86" t="s">
        <v>483</v>
      </c>
      <c r="B440" s="86">
        <v>30</v>
      </c>
      <c r="C440" s="86">
        <v>0.05</v>
      </c>
      <c r="D440" s="86">
        <v>0.14000000000000001</v>
      </c>
      <c r="E440" s="86">
        <v>0</v>
      </c>
      <c r="F440" s="86">
        <v>0</v>
      </c>
      <c r="G440" s="86">
        <v>0</v>
      </c>
    </row>
    <row r="441" spans="1:7" x14ac:dyDescent="0.25">
      <c r="A441" s="86" t="s">
        <v>1478</v>
      </c>
      <c r="B441" s="86">
        <v>0</v>
      </c>
      <c r="C441" s="86">
        <v>0</v>
      </c>
      <c r="D441" s="86">
        <v>0</v>
      </c>
      <c r="E441" s="86">
        <v>0</v>
      </c>
      <c r="F441" s="86">
        <v>0</v>
      </c>
      <c r="G441" s="86">
        <v>0</v>
      </c>
    </row>
    <row r="442" spans="1:7" x14ac:dyDescent="0.25">
      <c r="A442" s="86" t="s">
        <v>1479</v>
      </c>
      <c r="B442" s="86">
        <v>0</v>
      </c>
      <c r="C442" s="86">
        <v>0</v>
      </c>
      <c r="D442" s="86">
        <v>0</v>
      </c>
      <c r="E442" s="86">
        <v>0</v>
      </c>
      <c r="F442" s="86">
        <v>0</v>
      </c>
      <c r="G442" s="86">
        <v>0</v>
      </c>
    </row>
    <row r="443" spans="1:7" x14ac:dyDescent="0.25">
      <c r="A443" s="86" t="s">
        <v>1480</v>
      </c>
      <c r="B443" s="86">
        <v>0</v>
      </c>
      <c r="C443" s="86">
        <v>0</v>
      </c>
      <c r="D443" s="86">
        <v>0</v>
      </c>
      <c r="E443" s="86">
        <v>0</v>
      </c>
      <c r="F443" s="86">
        <v>0</v>
      </c>
      <c r="G443" s="86">
        <v>0</v>
      </c>
    </row>
    <row r="444" spans="1:7" x14ac:dyDescent="0.25">
      <c r="A444" s="86" t="s">
        <v>1481</v>
      </c>
      <c r="B444" s="86">
        <v>0</v>
      </c>
      <c r="C444" s="86">
        <v>0</v>
      </c>
      <c r="D444" s="86">
        <v>0</v>
      </c>
      <c r="E444" s="86">
        <v>0</v>
      </c>
      <c r="F444" s="86">
        <v>0</v>
      </c>
      <c r="G444" s="86">
        <v>0</v>
      </c>
    </row>
    <row r="445" spans="1:7" x14ac:dyDescent="0.25">
      <c r="A445" s="86" t="s">
        <v>1482</v>
      </c>
      <c r="B445" s="86">
        <v>0</v>
      </c>
      <c r="C445" s="86">
        <v>0</v>
      </c>
      <c r="D445" s="86">
        <v>0</v>
      </c>
      <c r="E445" s="86">
        <v>0</v>
      </c>
      <c r="F445" s="86">
        <v>0</v>
      </c>
      <c r="G445" s="86">
        <v>0</v>
      </c>
    </row>
    <row r="446" spans="1:7" x14ac:dyDescent="0.25">
      <c r="A446" s="86" t="s">
        <v>1483</v>
      </c>
      <c r="B446" s="86">
        <v>0</v>
      </c>
      <c r="C446" s="86">
        <v>0</v>
      </c>
      <c r="D446" s="86">
        <v>0</v>
      </c>
      <c r="E446" s="86">
        <v>0</v>
      </c>
      <c r="F446" s="86">
        <v>0</v>
      </c>
      <c r="G446" s="86">
        <v>0</v>
      </c>
    </row>
    <row r="447" spans="1:7" x14ac:dyDescent="0.25">
      <c r="A447" s="86" t="s">
        <v>1484</v>
      </c>
      <c r="B447" s="86">
        <v>0</v>
      </c>
      <c r="C447" s="86">
        <v>0</v>
      </c>
      <c r="D447" s="86">
        <v>0</v>
      </c>
      <c r="E447" s="86">
        <v>0</v>
      </c>
      <c r="F447" s="86">
        <v>0</v>
      </c>
      <c r="G447" s="86">
        <v>0</v>
      </c>
    </row>
    <row r="448" spans="1:7" x14ac:dyDescent="0.25">
      <c r="A448" s="86" t="s">
        <v>1485</v>
      </c>
      <c r="B448" s="86">
        <v>0</v>
      </c>
      <c r="C448" s="86">
        <v>0</v>
      </c>
      <c r="D448" s="86">
        <v>0</v>
      </c>
      <c r="E448" s="86">
        <v>0</v>
      </c>
      <c r="F448" s="86">
        <v>0</v>
      </c>
      <c r="G448" s="86">
        <v>0</v>
      </c>
    </row>
    <row r="449" spans="1:7" x14ac:dyDescent="0.25">
      <c r="A449" s="86" t="s">
        <v>1486</v>
      </c>
      <c r="B449" s="86">
        <v>0</v>
      </c>
      <c r="C449" s="86">
        <v>0</v>
      </c>
      <c r="D449" s="86">
        <v>0</v>
      </c>
      <c r="E449" s="86">
        <v>0</v>
      </c>
      <c r="F449" s="86">
        <v>0</v>
      </c>
      <c r="G449" s="86">
        <v>0</v>
      </c>
    </row>
    <row r="450" spans="1:7" x14ac:dyDescent="0.25">
      <c r="A450" s="86" t="s">
        <v>1487</v>
      </c>
      <c r="B450" s="86">
        <v>0</v>
      </c>
      <c r="C450" s="86">
        <v>0</v>
      </c>
      <c r="D450" s="86">
        <v>0</v>
      </c>
      <c r="E450" s="86">
        <v>0</v>
      </c>
      <c r="F450" s="86">
        <v>0</v>
      </c>
      <c r="G450" s="86">
        <v>0</v>
      </c>
    </row>
    <row r="451" spans="1:7" x14ac:dyDescent="0.25">
      <c r="A451" s="86" t="s">
        <v>1488</v>
      </c>
      <c r="B451" s="86">
        <v>0</v>
      </c>
      <c r="C451" s="86">
        <v>0</v>
      </c>
      <c r="D451" s="86">
        <v>0</v>
      </c>
      <c r="E451" s="86">
        <v>0</v>
      </c>
      <c r="F451" s="86">
        <v>0</v>
      </c>
      <c r="G451" s="86">
        <v>0</v>
      </c>
    </row>
    <row r="452" spans="1:7" x14ac:dyDescent="0.25">
      <c r="A452" s="86" t="s">
        <v>493</v>
      </c>
      <c r="B452" s="86">
        <v>10</v>
      </c>
      <c r="C452" s="86">
        <v>0.15</v>
      </c>
      <c r="D452" s="86">
        <v>0.39</v>
      </c>
      <c r="E452" s="86">
        <v>0</v>
      </c>
      <c r="F452" s="86">
        <v>0</v>
      </c>
      <c r="G452" s="86">
        <v>0</v>
      </c>
    </row>
    <row r="453" spans="1:7" x14ac:dyDescent="0.25">
      <c r="A453" s="86" t="s">
        <v>1489</v>
      </c>
      <c r="B453" s="86">
        <v>0</v>
      </c>
      <c r="C453" s="86">
        <v>0</v>
      </c>
      <c r="D453" s="86">
        <v>0</v>
      </c>
      <c r="E453" s="86">
        <v>0</v>
      </c>
      <c r="F453" s="86">
        <v>0</v>
      </c>
      <c r="G453" s="86">
        <v>0</v>
      </c>
    </row>
    <row r="454" spans="1:7" x14ac:dyDescent="0.25">
      <c r="A454" s="86" t="s">
        <v>495</v>
      </c>
      <c r="B454" s="86">
        <v>10</v>
      </c>
      <c r="C454" s="86">
        <v>0</v>
      </c>
      <c r="D454" s="86">
        <v>0</v>
      </c>
      <c r="E454" s="86">
        <v>0</v>
      </c>
      <c r="F454" s="86">
        <v>0</v>
      </c>
      <c r="G454" s="86">
        <v>0</v>
      </c>
    </row>
    <row r="455" spans="1:7" x14ac:dyDescent="0.25">
      <c r="A455" s="86" t="s">
        <v>1490</v>
      </c>
      <c r="B455" s="86">
        <v>0</v>
      </c>
      <c r="C455" s="86">
        <v>0</v>
      </c>
      <c r="D455" s="86">
        <v>0</v>
      </c>
      <c r="E455" s="86">
        <v>0</v>
      </c>
      <c r="F455" s="86">
        <v>0</v>
      </c>
      <c r="G455" s="86">
        <v>0</v>
      </c>
    </row>
    <row r="456" spans="1:7" x14ac:dyDescent="0.25">
      <c r="A456" s="86" t="s">
        <v>1491</v>
      </c>
      <c r="B456" s="86">
        <v>0</v>
      </c>
      <c r="C456" s="86">
        <v>0</v>
      </c>
      <c r="D456" s="86">
        <v>0</v>
      </c>
      <c r="E456" s="86">
        <v>0</v>
      </c>
      <c r="F456" s="86">
        <v>0</v>
      </c>
      <c r="G456" s="86">
        <v>0</v>
      </c>
    </row>
    <row r="457" spans="1:7" x14ac:dyDescent="0.25">
      <c r="A457" s="86" t="s">
        <v>498</v>
      </c>
      <c r="B457" s="86">
        <v>10</v>
      </c>
      <c r="C457" s="86">
        <v>0</v>
      </c>
      <c r="D457" s="86">
        <v>0</v>
      </c>
      <c r="E457" s="86">
        <v>0</v>
      </c>
      <c r="F457" s="86">
        <v>0</v>
      </c>
      <c r="G457" s="86">
        <v>0</v>
      </c>
    </row>
    <row r="458" spans="1:7" x14ac:dyDescent="0.25">
      <c r="A458" s="86" t="s">
        <v>1492</v>
      </c>
      <c r="B458" s="86">
        <v>10</v>
      </c>
      <c r="C458" s="86">
        <v>0</v>
      </c>
      <c r="D458" s="86">
        <v>0</v>
      </c>
      <c r="E458" s="86">
        <v>0</v>
      </c>
      <c r="F458" s="86">
        <v>0</v>
      </c>
      <c r="G458" s="86">
        <v>0</v>
      </c>
    </row>
    <row r="459" spans="1:7" x14ac:dyDescent="0.25">
      <c r="A459" s="86" t="s">
        <v>1493</v>
      </c>
      <c r="B459" s="86">
        <v>0</v>
      </c>
      <c r="C459" s="86">
        <v>0</v>
      </c>
      <c r="D459" s="86">
        <v>0</v>
      </c>
      <c r="E459" s="86">
        <v>0</v>
      </c>
      <c r="F459" s="86">
        <v>0</v>
      </c>
      <c r="G459" s="86">
        <v>0</v>
      </c>
    </row>
    <row r="460" spans="1:7" x14ac:dyDescent="0.25">
      <c r="A460" s="86" t="s">
        <v>1494</v>
      </c>
      <c r="B460" s="86">
        <v>0</v>
      </c>
      <c r="C460" s="86">
        <v>0</v>
      </c>
      <c r="D460" s="86">
        <v>0</v>
      </c>
      <c r="E460" s="86">
        <v>0</v>
      </c>
      <c r="F460" s="86">
        <v>0</v>
      </c>
      <c r="G460" s="86">
        <v>0</v>
      </c>
    </row>
    <row r="461" spans="1:7" x14ac:dyDescent="0.25">
      <c r="A461" s="86" t="s">
        <v>1495</v>
      </c>
      <c r="B461" s="86">
        <v>0</v>
      </c>
      <c r="C461" s="86">
        <v>0</v>
      </c>
      <c r="D461" s="86">
        <v>0</v>
      </c>
      <c r="E461" s="86">
        <v>0</v>
      </c>
      <c r="F461" s="86">
        <v>0</v>
      </c>
      <c r="G461" s="86">
        <v>0</v>
      </c>
    </row>
    <row r="462" spans="1:7" x14ac:dyDescent="0.25">
      <c r="A462" s="86" t="s">
        <v>1496</v>
      </c>
      <c r="B462" s="86">
        <v>10</v>
      </c>
      <c r="C462" s="86">
        <v>0.03</v>
      </c>
      <c r="D462" s="86">
        <v>0</v>
      </c>
      <c r="E462" s="86">
        <v>0</v>
      </c>
      <c r="F462" s="86">
        <v>0</v>
      </c>
      <c r="G462" s="86">
        <v>0</v>
      </c>
    </row>
    <row r="463" spans="1:7" x14ac:dyDescent="0.25">
      <c r="A463" s="86" t="s">
        <v>1497</v>
      </c>
      <c r="B463" s="86">
        <v>0</v>
      </c>
      <c r="C463" s="86">
        <v>0</v>
      </c>
      <c r="D463" s="86">
        <v>0</v>
      </c>
      <c r="E463" s="86">
        <v>0</v>
      </c>
      <c r="F463" s="86">
        <v>0</v>
      </c>
      <c r="G463" s="86">
        <v>0</v>
      </c>
    </row>
    <row r="464" spans="1:7" x14ac:dyDescent="0.25">
      <c r="A464" s="86" t="s">
        <v>1498</v>
      </c>
      <c r="B464" s="86">
        <v>0</v>
      </c>
      <c r="C464" s="86">
        <v>0</v>
      </c>
      <c r="D464" s="86">
        <v>0</v>
      </c>
      <c r="E464" s="86">
        <v>0</v>
      </c>
      <c r="F464" s="86">
        <v>0</v>
      </c>
      <c r="G464" s="86">
        <v>0</v>
      </c>
    </row>
    <row r="465" spans="1:10" x14ac:dyDescent="0.25">
      <c r="A465" s="86" t="s">
        <v>1499</v>
      </c>
      <c r="B465" s="86">
        <v>0</v>
      </c>
      <c r="C465" s="86">
        <v>0</v>
      </c>
      <c r="D465" s="86">
        <v>0</v>
      </c>
      <c r="E465" s="86">
        <v>0</v>
      </c>
      <c r="F465" s="86">
        <v>0</v>
      </c>
      <c r="G465" s="86">
        <v>0</v>
      </c>
    </row>
    <row r="466" spans="1:10" x14ac:dyDescent="0.25">
      <c r="A466" s="86" t="s">
        <v>1500</v>
      </c>
      <c r="B466" s="86">
        <v>10</v>
      </c>
      <c r="C466" s="86">
        <v>7.0000000000000007E-2</v>
      </c>
      <c r="D466" s="86">
        <v>0</v>
      </c>
      <c r="E466" s="86">
        <v>0</v>
      </c>
      <c r="F466" s="86">
        <v>1.71</v>
      </c>
      <c r="G466" s="86">
        <v>0</v>
      </c>
      <c r="H466" s="86">
        <v>0</v>
      </c>
      <c r="J466" s="86">
        <v>1</v>
      </c>
    </row>
    <row r="467" spans="1:10" x14ac:dyDescent="0.25">
      <c r="A467" s="86" t="s">
        <v>1501</v>
      </c>
      <c r="B467" s="86">
        <v>0</v>
      </c>
      <c r="C467" s="86">
        <v>0</v>
      </c>
      <c r="D467" s="86">
        <v>0</v>
      </c>
      <c r="E467" s="86">
        <v>0</v>
      </c>
      <c r="F467" s="86">
        <v>0</v>
      </c>
      <c r="G467" s="86">
        <v>0</v>
      </c>
    </row>
    <row r="468" spans="1:10" x14ac:dyDescent="0.25">
      <c r="A468" s="86" t="s">
        <v>1502</v>
      </c>
      <c r="B468" s="86">
        <v>0</v>
      </c>
      <c r="C468" s="86">
        <v>0</v>
      </c>
      <c r="D468" s="86">
        <v>0</v>
      </c>
      <c r="E468" s="86">
        <v>0</v>
      </c>
      <c r="F468" s="86">
        <v>0</v>
      </c>
      <c r="G468" s="86">
        <v>0</v>
      </c>
    </row>
    <row r="469" spans="1:10" x14ac:dyDescent="0.25">
      <c r="A469" s="86" t="s">
        <v>1503</v>
      </c>
      <c r="B469" s="86">
        <v>0</v>
      </c>
      <c r="C469" s="86">
        <v>0</v>
      </c>
      <c r="D469" s="86">
        <v>0</v>
      </c>
      <c r="E469" s="86">
        <v>0</v>
      </c>
      <c r="F469" s="86">
        <v>0</v>
      </c>
      <c r="G469" s="86">
        <v>0</v>
      </c>
    </row>
    <row r="470" spans="1:10" x14ac:dyDescent="0.25">
      <c r="A470" s="86" t="s">
        <v>1504</v>
      </c>
      <c r="B470" s="86">
        <v>0</v>
      </c>
      <c r="C470" s="86">
        <v>0</v>
      </c>
      <c r="D470" s="86">
        <v>0</v>
      </c>
      <c r="E470" s="86">
        <v>0</v>
      </c>
      <c r="F470" s="86">
        <v>0</v>
      </c>
      <c r="G470" s="86">
        <v>0</v>
      </c>
    </row>
    <row r="471" spans="1:10" x14ac:dyDescent="0.25">
      <c r="A471" s="86" t="s">
        <v>1505</v>
      </c>
      <c r="B471" s="86">
        <v>0</v>
      </c>
      <c r="C471" s="86">
        <v>0</v>
      </c>
      <c r="D471" s="86">
        <v>0</v>
      </c>
      <c r="E471" s="86">
        <v>0</v>
      </c>
      <c r="F471" s="86">
        <v>0</v>
      </c>
      <c r="G471" s="86">
        <v>0</v>
      </c>
    </row>
    <row r="472" spans="1:10" x14ac:dyDescent="0.25">
      <c r="A472" s="86" t="s">
        <v>1506</v>
      </c>
      <c r="B472" s="86">
        <v>0</v>
      </c>
      <c r="C472" s="86">
        <v>0</v>
      </c>
      <c r="D472" s="86">
        <v>0</v>
      </c>
      <c r="E472" s="86">
        <v>0</v>
      </c>
      <c r="F472" s="86">
        <v>0</v>
      </c>
      <c r="G472" s="86">
        <v>0</v>
      </c>
    </row>
    <row r="473" spans="1:10" x14ac:dyDescent="0.25">
      <c r="A473" s="86" t="s">
        <v>1507</v>
      </c>
      <c r="B473" s="86">
        <v>0</v>
      </c>
      <c r="C473" s="86">
        <v>0</v>
      </c>
      <c r="D473" s="86">
        <v>0</v>
      </c>
      <c r="E473" s="86">
        <v>0</v>
      </c>
      <c r="F473" s="86">
        <v>0</v>
      </c>
      <c r="G473" s="86">
        <v>0</v>
      </c>
    </row>
    <row r="474" spans="1:10" x14ac:dyDescent="0.25">
      <c r="A474" s="86" t="s">
        <v>1508</v>
      </c>
      <c r="B474" s="86">
        <v>0</v>
      </c>
      <c r="C474" s="86">
        <v>0</v>
      </c>
      <c r="D474" s="86">
        <v>0</v>
      </c>
      <c r="E474" s="86">
        <v>0</v>
      </c>
      <c r="F474" s="86">
        <v>0</v>
      </c>
      <c r="G474" s="86">
        <v>0</v>
      </c>
    </row>
    <row r="475" spans="1:10" x14ac:dyDescent="0.25">
      <c r="A475" s="86" t="s">
        <v>1509</v>
      </c>
      <c r="B475" s="86">
        <v>0</v>
      </c>
      <c r="C475" s="86">
        <v>0</v>
      </c>
      <c r="D475" s="86">
        <v>0</v>
      </c>
      <c r="E475" s="86">
        <v>0</v>
      </c>
      <c r="F475" s="86">
        <v>0</v>
      </c>
      <c r="G475" s="86">
        <v>0</v>
      </c>
    </row>
    <row r="476" spans="1:10" x14ac:dyDescent="0.25">
      <c r="A476" s="86" t="s">
        <v>1510</v>
      </c>
      <c r="B476" s="86">
        <v>0</v>
      </c>
      <c r="C476" s="86">
        <v>0</v>
      </c>
      <c r="D476" s="86">
        <v>0</v>
      </c>
      <c r="E476" s="86">
        <v>0</v>
      </c>
      <c r="F476" s="86">
        <v>0</v>
      </c>
      <c r="G476" s="86">
        <v>0</v>
      </c>
    </row>
    <row r="477" spans="1:10" x14ac:dyDescent="0.25">
      <c r="A477" s="86" t="s">
        <v>1511</v>
      </c>
      <c r="B477" s="86">
        <v>0</v>
      </c>
      <c r="C477" s="86">
        <v>0</v>
      </c>
      <c r="D477" s="86">
        <v>0</v>
      </c>
      <c r="E477" s="86">
        <v>0</v>
      </c>
      <c r="F477" s="86">
        <v>0</v>
      </c>
      <c r="G477" s="86">
        <v>0</v>
      </c>
    </row>
    <row r="478" spans="1:10" x14ac:dyDescent="0.25">
      <c r="A478" s="86" t="s">
        <v>1512</v>
      </c>
      <c r="B478" s="86">
        <v>0</v>
      </c>
      <c r="C478" s="86">
        <v>0</v>
      </c>
      <c r="D478" s="86">
        <v>0</v>
      </c>
      <c r="E478" s="86">
        <v>0</v>
      </c>
      <c r="F478" s="86">
        <v>0</v>
      </c>
      <c r="G478" s="86">
        <v>0</v>
      </c>
    </row>
    <row r="479" spans="1:10" x14ac:dyDescent="0.25">
      <c r="A479" s="86" t="s">
        <v>1513</v>
      </c>
      <c r="B479" s="86">
        <v>0</v>
      </c>
      <c r="C479" s="86">
        <v>0</v>
      </c>
      <c r="D479" s="86">
        <v>0</v>
      </c>
      <c r="E479" s="86">
        <v>0</v>
      </c>
      <c r="F479" s="86">
        <v>0</v>
      </c>
      <c r="G479" s="86">
        <v>0</v>
      </c>
    </row>
    <row r="480" spans="1:10" x14ac:dyDescent="0.25">
      <c r="A480" s="86" t="s">
        <v>1514</v>
      </c>
      <c r="B480" s="86">
        <v>0</v>
      </c>
      <c r="C480" s="86">
        <v>0</v>
      </c>
      <c r="D480" s="86">
        <v>0</v>
      </c>
      <c r="E480" s="86">
        <v>0</v>
      </c>
      <c r="F480" s="86">
        <v>0</v>
      </c>
      <c r="G480" s="86">
        <v>0</v>
      </c>
    </row>
    <row r="481" spans="1:10" x14ac:dyDescent="0.25">
      <c r="A481" s="86" t="s">
        <v>1515</v>
      </c>
      <c r="B481" s="86">
        <v>0</v>
      </c>
      <c r="C481" s="86">
        <v>0</v>
      </c>
      <c r="D481" s="86">
        <v>0</v>
      </c>
      <c r="E481" s="86">
        <v>0</v>
      </c>
      <c r="F481" s="86">
        <v>0</v>
      </c>
      <c r="G481" s="86">
        <v>0</v>
      </c>
    </row>
    <row r="482" spans="1:10" x14ac:dyDescent="0.25">
      <c r="A482" s="86" t="s">
        <v>1516</v>
      </c>
      <c r="B482" s="86">
        <v>10</v>
      </c>
      <c r="C482" s="86">
        <v>0.2</v>
      </c>
      <c r="D482" s="86">
        <v>0</v>
      </c>
      <c r="E482" s="86">
        <v>0</v>
      </c>
      <c r="F482" s="86">
        <v>0</v>
      </c>
      <c r="G482" s="86">
        <v>0</v>
      </c>
    </row>
    <row r="483" spans="1:10" x14ac:dyDescent="0.25">
      <c r="A483" s="86" t="s">
        <v>1517</v>
      </c>
      <c r="B483" s="86">
        <v>0</v>
      </c>
      <c r="C483" s="86">
        <v>0</v>
      </c>
      <c r="D483" s="86">
        <v>0</v>
      </c>
      <c r="E483" s="86">
        <v>0</v>
      </c>
      <c r="F483" s="86">
        <v>0</v>
      </c>
      <c r="G483" s="86">
        <v>0</v>
      </c>
    </row>
    <row r="484" spans="1:10" x14ac:dyDescent="0.25">
      <c r="A484" s="86" t="s">
        <v>1518</v>
      </c>
      <c r="B484" s="86">
        <v>0</v>
      </c>
      <c r="C484" s="86">
        <v>0</v>
      </c>
      <c r="D484" s="86">
        <v>0</v>
      </c>
      <c r="E484" s="86">
        <v>0</v>
      </c>
      <c r="F484" s="86">
        <v>0</v>
      </c>
      <c r="G484" s="86">
        <v>0</v>
      </c>
    </row>
    <row r="485" spans="1:10" x14ac:dyDescent="0.25">
      <c r="A485" s="86" t="s">
        <v>1519</v>
      </c>
      <c r="B485" s="86">
        <v>70</v>
      </c>
      <c r="C485" s="86">
        <v>0.03</v>
      </c>
      <c r="D485" s="86">
        <v>0</v>
      </c>
      <c r="E485" s="86">
        <v>0</v>
      </c>
      <c r="F485" s="86">
        <v>2.14</v>
      </c>
      <c r="G485" s="86">
        <v>0</v>
      </c>
      <c r="H485" s="86">
        <v>0</v>
      </c>
      <c r="J485" s="86">
        <v>1.1299999999999999</v>
      </c>
    </row>
    <row r="486" spans="1:10" x14ac:dyDescent="0.25">
      <c r="A486" s="86" t="s">
        <v>1520</v>
      </c>
      <c r="B486" s="86">
        <v>0</v>
      </c>
      <c r="C486" s="86">
        <v>0</v>
      </c>
      <c r="D486" s="86">
        <v>0</v>
      </c>
      <c r="E486" s="86">
        <v>0</v>
      </c>
      <c r="F486" s="86">
        <v>0</v>
      </c>
      <c r="G486" s="86">
        <v>0</v>
      </c>
    </row>
    <row r="487" spans="1:10" x14ac:dyDescent="0.25">
      <c r="A487" s="86" t="s">
        <v>1521</v>
      </c>
      <c r="B487" s="86">
        <v>0</v>
      </c>
      <c r="C487" s="86">
        <v>0</v>
      </c>
      <c r="D487" s="86">
        <v>0</v>
      </c>
      <c r="E487" s="86">
        <v>0</v>
      </c>
      <c r="F487" s="86">
        <v>0</v>
      </c>
      <c r="G487" s="86">
        <v>0</v>
      </c>
    </row>
    <row r="488" spans="1:10" x14ac:dyDescent="0.25">
      <c r="A488" s="86" t="s">
        <v>1522</v>
      </c>
      <c r="B488" s="86">
        <v>0</v>
      </c>
      <c r="C488" s="86">
        <v>0</v>
      </c>
      <c r="D488" s="86">
        <v>0</v>
      </c>
      <c r="E488" s="86">
        <v>0</v>
      </c>
      <c r="F488" s="86">
        <v>0</v>
      </c>
      <c r="G488" s="86">
        <v>0</v>
      </c>
    </row>
    <row r="489" spans="1:10" x14ac:dyDescent="0.25">
      <c r="A489" s="86" t="s">
        <v>1523</v>
      </c>
      <c r="B489" s="86">
        <v>0</v>
      </c>
      <c r="C489" s="86">
        <v>0</v>
      </c>
      <c r="D489" s="86">
        <v>0</v>
      </c>
      <c r="E489" s="86">
        <v>0</v>
      </c>
      <c r="F489" s="86">
        <v>0</v>
      </c>
      <c r="G489" s="86">
        <v>0</v>
      </c>
    </row>
    <row r="490" spans="1:10" x14ac:dyDescent="0.25">
      <c r="A490" s="86" t="s">
        <v>1524</v>
      </c>
      <c r="B490" s="86">
        <v>0</v>
      </c>
      <c r="C490" s="86">
        <v>0</v>
      </c>
      <c r="D490" s="86">
        <v>0</v>
      </c>
      <c r="E490" s="86">
        <v>0</v>
      </c>
      <c r="F490" s="86">
        <v>0</v>
      </c>
      <c r="G490" s="86">
        <v>0</v>
      </c>
    </row>
    <row r="491" spans="1:10" x14ac:dyDescent="0.25">
      <c r="A491" s="86" t="s">
        <v>1525</v>
      </c>
      <c r="B491" s="86">
        <v>0</v>
      </c>
      <c r="C491" s="86">
        <v>0</v>
      </c>
      <c r="D491" s="86">
        <v>0</v>
      </c>
      <c r="E491" s="86">
        <v>0</v>
      </c>
      <c r="F491" s="86">
        <v>0</v>
      </c>
      <c r="G491" s="86">
        <v>0</v>
      </c>
    </row>
    <row r="492" spans="1:10" x14ac:dyDescent="0.25">
      <c r="A492" s="86" t="s">
        <v>1526</v>
      </c>
      <c r="B492" s="86">
        <v>0</v>
      </c>
      <c r="C492" s="86">
        <v>0</v>
      </c>
      <c r="D492" s="86">
        <v>0</v>
      </c>
      <c r="E492" s="86">
        <v>0</v>
      </c>
      <c r="F492" s="86">
        <v>0</v>
      </c>
      <c r="G492" s="86">
        <v>0</v>
      </c>
    </row>
    <row r="493" spans="1:10" x14ac:dyDescent="0.25">
      <c r="A493" s="86" t="s">
        <v>1527</v>
      </c>
      <c r="B493" s="86">
        <v>0</v>
      </c>
      <c r="C493" s="86">
        <v>0</v>
      </c>
      <c r="D493" s="86">
        <v>0</v>
      </c>
      <c r="E493" s="86">
        <v>0</v>
      </c>
      <c r="F493" s="86">
        <v>0</v>
      </c>
      <c r="G493" s="86">
        <v>0</v>
      </c>
    </row>
    <row r="494" spans="1:10" x14ac:dyDescent="0.25">
      <c r="A494" s="86" t="s">
        <v>1528</v>
      </c>
      <c r="B494" s="86">
        <v>0</v>
      </c>
      <c r="C494" s="86">
        <v>0</v>
      </c>
      <c r="D494" s="86">
        <v>0</v>
      </c>
      <c r="E494" s="86">
        <v>0</v>
      </c>
      <c r="F494" s="86">
        <v>0</v>
      </c>
      <c r="G494" s="86">
        <v>0</v>
      </c>
    </row>
    <row r="495" spans="1:10" x14ac:dyDescent="0.25">
      <c r="A495" s="86" t="s">
        <v>1529</v>
      </c>
      <c r="B495" s="86">
        <v>10</v>
      </c>
      <c r="C495" s="86">
        <v>0</v>
      </c>
      <c r="D495" s="86">
        <v>0</v>
      </c>
      <c r="E495" s="86">
        <v>0</v>
      </c>
      <c r="F495" s="86">
        <v>0</v>
      </c>
      <c r="G495" s="86">
        <v>0</v>
      </c>
    </row>
    <row r="496" spans="1:10" x14ac:dyDescent="0.25">
      <c r="A496" s="86" t="s">
        <v>1530</v>
      </c>
      <c r="B496" s="86">
        <v>10</v>
      </c>
      <c r="C496" s="86">
        <v>0.21</v>
      </c>
      <c r="D496" s="86">
        <v>0</v>
      </c>
      <c r="E496" s="86">
        <v>0</v>
      </c>
      <c r="F496" s="86">
        <v>0</v>
      </c>
      <c r="G496" s="86">
        <v>0</v>
      </c>
    </row>
    <row r="497" spans="1:7" x14ac:dyDescent="0.25">
      <c r="A497" s="86" t="s">
        <v>1531</v>
      </c>
      <c r="B497" s="86">
        <v>0</v>
      </c>
      <c r="C497" s="86">
        <v>0</v>
      </c>
      <c r="D497" s="86">
        <v>0</v>
      </c>
      <c r="E497" s="86">
        <v>0</v>
      </c>
      <c r="F497" s="86">
        <v>0</v>
      </c>
      <c r="G497" s="86">
        <v>0</v>
      </c>
    </row>
    <row r="498" spans="1:7" x14ac:dyDescent="0.25">
      <c r="A498" s="86" t="s">
        <v>1532</v>
      </c>
      <c r="B498" s="86">
        <v>0</v>
      </c>
      <c r="C498" s="86">
        <v>0</v>
      </c>
      <c r="D498" s="86">
        <v>0</v>
      </c>
      <c r="E498" s="86">
        <v>0</v>
      </c>
      <c r="F498" s="86">
        <v>0</v>
      </c>
      <c r="G498" s="86">
        <v>0</v>
      </c>
    </row>
    <row r="499" spans="1:7" x14ac:dyDescent="0.25">
      <c r="A499" s="86" t="s">
        <v>1533</v>
      </c>
      <c r="B499" s="86">
        <v>0</v>
      </c>
      <c r="C499" s="86">
        <v>0</v>
      </c>
      <c r="D499" s="86">
        <v>0</v>
      </c>
      <c r="E499" s="86">
        <v>0</v>
      </c>
      <c r="F499" s="86">
        <v>0</v>
      </c>
      <c r="G499" s="86">
        <v>0</v>
      </c>
    </row>
    <row r="500" spans="1:7" x14ac:dyDescent="0.25">
      <c r="A500" s="86" t="s">
        <v>1534</v>
      </c>
      <c r="B500" s="86">
        <v>0</v>
      </c>
      <c r="C500" s="86">
        <v>0</v>
      </c>
      <c r="D500" s="86">
        <v>0</v>
      </c>
      <c r="E500" s="86">
        <v>0</v>
      </c>
      <c r="F500" s="86">
        <v>0</v>
      </c>
      <c r="G500" s="86">
        <v>0</v>
      </c>
    </row>
    <row r="501" spans="1:7" x14ac:dyDescent="0.25">
      <c r="A501" s="86" t="s">
        <v>540</v>
      </c>
      <c r="B501" s="86">
        <v>10</v>
      </c>
      <c r="C501" s="86">
        <v>0.17</v>
      </c>
      <c r="D501" s="86">
        <v>0</v>
      </c>
      <c r="E501" s="86">
        <v>0</v>
      </c>
      <c r="F501" s="86">
        <v>0</v>
      </c>
      <c r="G501" s="86">
        <v>0</v>
      </c>
    </row>
    <row r="502" spans="1:7" x14ac:dyDescent="0.25">
      <c r="A502" s="86" t="s">
        <v>1535</v>
      </c>
      <c r="B502" s="86">
        <v>0</v>
      </c>
      <c r="C502" s="86">
        <v>0</v>
      </c>
      <c r="D502" s="86">
        <v>0</v>
      </c>
      <c r="E502" s="86">
        <v>0</v>
      </c>
      <c r="F502" s="86">
        <v>0</v>
      </c>
      <c r="G502" s="86">
        <v>0</v>
      </c>
    </row>
    <row r="503" spans="1:7" x14ac:dyDescent="0.25">
      <c r="A503" s="86" t="s">
        <v>1536</v>
      </c>
      <c r="B503" s="86">
        <v>0</v>
      </c>
      <c r="C503" s="86">
        <v>0</v>
      </c>
      <c r="D503" s="86">
        <v>0</v>
      </c>
      <c r="E503" s="86">
        <v>0</v>
      </c>
      <c r="F503" s="86">
        <v>0</v>
      </c>
      <c r="G503" s="86">
        <v>0</v>
      </c>
    </row>
    <row r="504" spans="1:7" x14ac:dyDescent="0.25">
      <c r="A504" s="86" t="s">
        <v>1537</v>
      </c>
      <c r="B504" s="86">
        <v>0</v>
      </c>
      <c r="C504" s="86">
        <v>0</v>
      </c>
      <c r="D504" s="86">
        <v>0</v>
      </c>
      <c r="E504" s="86">
        <v>0</v>
      </c>
      <c r="F504" s="86">
        <v>0</v>
      </c>
      <c r="G504" s="86">
        <v>0</v>
      </c>
    </row>
    <row r="505" spans="1:7" x14ac:dyDescent="0.25">
      <c r="A505" s="86" t="s">
        <v>542</v>
      </c>
      <c r="B505" s="86">
        <v>30</v>
      </c>
      <c r="C505" s="86">
        <v>0.02</v>
      </c>
      <c r="D505" s="86">
        <v>0</v>
      </c>
      <c r="E505" s="86">
        <v>0</v>
      </c>
      <c r="F505" s="86">
        <v>0</v>
      </c>
      <c r="G505" s="86">
        <v>0</v>
      </c>
    </row>
    <row r="506" spans="1:7" x14ac:dyDescent="0.25">
      <c r="A506" s="86" t="s">
        <v>1538</v>
      </c>
      <c r="B506" s="86">
        <v>0</v>
      </c>
      <c r="C506" s="86">
        <v>0</v>
      </c>
      <c r="D506" s="86">
        <v>0</v>
      </c>
      <c r="E506" s="86">
        <v>0</v>
      </c>
      <c r="F506" s="86">
        <v>0</v>
      </c>
      <c r="G506" s="86">
        <v>0</v>
      </c>
    </row>
    <row r="507" spans="1:7" x14ac:dyDescent="0.25">
      <c r="A507" s="86" t="s">
        <v>543</v>
      </c>
      <c r="B507" s="86">
        <v>10</v>
      </c>
      <c r="C507" s="86">
        <v>0.17</v>
      </c>
      <c r="D507" s="86">
        <v>0.03</v>
      </c>
      <c r="E507" s="86">
        <v>0</v>
      </c>
      <c r="F507" s="86">
        <v>0</v>
      </c>
      <c r="G507" s="86">
        <v>0</v>
      </c>
    </row>
    <row r="508" spans="1:7" x14ac:dyDescent="0.25">
      <c r="A508" s="86" t="s">
        <v>544</v>
      </c>
      <c r="B508" s="86">
        <v>10</v>
      </c>
      <c r="C508" s="86">
        <v>0.03</v>
      </c>
      <c r="D508" s="86">
        <v>0</v>
      </c>
      <c r="E508" s="86">
        <v>0</v>
      </c>
      <c r="F508" s="86">
        <v>0</v>
      </c>
      <c r="G508" s="86">
        <v>0</v>
      </c>
    </row>
    <row r="509" spans="1:7" x14ac:dyDescent="0.25">
      <c r="A509" s="86" t="s">
        <v>1539</v>
      </c>
      <c r="B509" s="86">
        <v>0</v>
      </c>
      <c r="C509" s="86">
        <v>0</v>
      </c>
      <c r="D509" s="86">
        <v>0</v>
      </c>
      <c r="E509" s="86">
        <v>0</v>
      </c>
      <c r="F509" s="86">
        <v>0</v>
      </c>
      <c r="G509" s="86">
        <v>0</v>
      </c>
    </row>
    <row r="510" spans="1:7" x14ac:dyDescent="0.25">
      <c r="A510" s="86" t="s">
        <v>1540</v>
      </c>
      <c r="B510" s="86">
        <v>0</v>
      </c>
      <c r="C510" s="86">
        <v>0</v>
      </c>
      <c r="D510" s="86">
        <v>0</v>
      </c>
      <c r="E510" s="86">
        <v>0</v>
      </c>
      <c r="F510" s="86">
        <v>0</v>
      </c>
      <c r="G510" s="86">
        <v>0</v>
      </c>
    </row>
    <row r="511" spans="1:7" x14ac:dyDescent="0.25">
      <c r="A511" s="86" t="s">
        <v>1541</v>
      </c>
      <c r="B511" s="86">
        <v>0</v>
      </c>
      <c r="C511" s="86">
        <v>0</v>
      </c>
      <c r="D511" s="86">
        <v>0</v>
      </c>
      <c r="E511" s="86">
        <v>0</v>
      </c>
      <c r="F511" s="86">
        <v>0</v>
      </c>
      <c r="G511" s="86">
        <v>0</v>
      </c>
    </row>
    <row r="512" spans="1:7" x14ac:dyDescent="0.25">
      <c r="A512" s="86" t="s">
        <v>547</v>
      </c>
      <c r="B512" s="86">
        <v>0</v>
      </c>
      <c r="C512" s="86">
        <v>0</v>
      </c>
      <c r="D512" s="86">
        <v>0</v>
      </c>
      <c r="E512" s="86">
        <v>0</v>
      </c>
      <c r="F512" s="86">
        <v>0</v>
      </c>
      <c r="G512" s="86">
        <v>0</v>
      </c>
    </row>
    <row r="513" spans="1:7" x14ac:dyDescent="0.25">
      <c r="A513" s="86" t="s">
        <v>1542</v>
      </c>
      <c r="B513" s="86">
        <v>0</v>
      </c>
      <c r="C513" s="86">
        <v>0</v>
      </c>
      <c r="D513" s="86">
        <v>0</v>
      </c>
      <c r="E513" s="86">
        <v>0</v>
      </c>
      <c r="F513" s="86">
        <v>0</v>
      </c>
      <c r="G513" s="86">
        <v>0</v>
      </c>
    </row>
    <row r="514" spans="1:7" x14ac:dyDescent="0.25">
      <c r="A514" s="86" t="s">
        <v>1543</v>
      </c>
      <c r="B514" s="86">
        <v>0</v>
      </c>
      <c r="C514" s="86">
        <v>0</v>
      </c>
      <c r="D514" s="86">
        <v>0</v>
      </c>
      <c r="E514" s="86">
        <v>0</v>
      </c>
      <c r="F514" s="86">
        <v>0</v>
      </c>
      <c r="G514" s="86">
        <v>0</v>
      </c>
    </row>
    <row r="515" spans="1:7" x14ac:dyDescent="0.25">
      <c r="A515" s="86" t="s">
        <v>1544</v>
      </c>
      <c r="B515" s="86">
        <v>0</v>
      </c>
      <c r="C515" s="86">
        <v>0</v>
      </c>
      <c r="D515" s="86">
        <v>0</v>
      </c>
      <c r="E515" s="86">
        <v>0</v>
      </c>
      <c r="F515" s="86">
        <v>0</v>
      </c>
      <c r="G515" s="86">
        <v>0</v>
      </c>
    </row>
    <row r="516" spans="1:7" x14ac:dyDescent="0.25">
      <c r="A516" s="86" t="s">
        <v>551</v>
      </c>
      <c r="B516" s="86">
        <v>30</v>
      </c>
      <c r="C516" s="86">
        <v>0.31</v>
      </c>
      <c r="D516" s="86">
        <v>0.08</v>
      </c>
      <c r="E516" s="86">
        <v>0</v>
      </c>
      <c r="F516" s="86">
        <v>0</v>
      </c>
      <c r="G516" s="86">
        <v>0</v>
      </c>
    </row>
    <row r="517" spans="1:7" x14ac:dyDescent="0.25">
      <c r="A517" s="86" t="s">
        <v>1545</v>
      </c>
      <c r="B517" s="86">
        <v>0</v>
      </c>
      <c r="C517" s="86">
        <v>0</v>
      </c>
      <c r="D517" s="86">
        <v>0</v>
      </c>
      <c r="E517" s="86">
        <v>0</v>
      </c>
      <c r="F517" s="86">
        <v>0</v>
      </c>
      <c r="G517" s="86">
        <v>0</v>
      </c>
    </row>
    <row r="518" spans="1:7" x14ac:dyDescent="0.25">
      <c r="A518" s="86" t="s">
        <v>1546</v>
      </c>
      <c r="B518" s="86">
        <v>0</v>
      </c>
      <c r="C518" s="86">
        <v>0</v>
      </c>
      <c r="D518" s="86">
        <v>0</v>
      </c>
      <c r="E518" s="86">
        <v>0</v>
      </c>
      <c r="F518" s="86">
        <v>0</v>
      </c>
      <c r="G518" s="86">
        <v>0</v>
      </c>
    </row>
    <row r="519" spans="1:7" x14ac:dyDescent="0.25">
      <c r="A519" s="86" t="s">
        <v>1547</v>
      </c>
      <c r="B519" s="86">
        <v>0</v>
      </c>
      <c r="C519" s="86">
        <v>0</v>
      </c>
      <c r="D519" s="86">
        <v>0</v>
      </c>
      <c r="E519" s="86">
        <v>0</v>
      </c>
      <c r="F519" s="86">
        <v>0</v>
      </c>
      <c r="G519" s="86">
        <v>0</v>
      </c>
    </row>
    <row r="520" spans="1:7" x14ac:dyDescent="0.25">
      <c r="A520" s="86" t="s">
        <v>1548</v>
      </c>
      <c r="B520" s="86">
        <v>0</v>
      </c>
      <c r="C520" s="86">
        <v>0</v>
      </c>
      <c r="D520" s="86">
        <v>0</v>
      </c>
      <c r="E520" s="86">
        <v>0</v>
      </c>
      <c r="F520" s="86">
        <v>0</v>
      </c>
      <c r="G520" s="86">
        <v>0</v>
      </c>
    </row>
    <row r="521" spans="1:7" x14ac:dyDescent="0.25">
      <c r="A521" s="86" t="s">
        <v>1549</v>
      </c>
      <c r="B521" s="86">
        <v>0</v>
      </c>
      <c r="C521" s="86">
        <v>0</v>
      </c>
      <c r="D521" s="86">
        <v>0</v>
      </c>
      <c r="E521" s="86">
        <v>0</v>
      </c>
      <c r="F521" s="86">
        <v>0</v>
      </c>
      <c r="G521" s="86">
        <v>0</v>
      </c>
    </row>
    <row r="522" spans="1:7" x14ac:dyDescent="0.25">
      <c r="A522" s="86" t="s">
        <v>555</v>
      </c>
      <c r="B522" s="86">
        <v>30</v>
      </c>
      <c r="C522" s="86">
        <v>0.02</v>
      </c>
      <c r="D522" s="86">
        <v>0.48</v>
      </c>
      <c r="E522" s="86">
        <v>0</v>
      </c>
      <c r="F522" s="86">
        <v>0</v>
      </c>
      <c r="G522" s="86">
        <v>0</v>
      </c>
    </row>
    <row r="523" spans="1:7" x14ac:dyDescent="0.25">
      <c r="A523" s="86" t="s">
        <v>1550</v>
      </c>
      <c r="B523" s="86">
        <v>0</v>
      </c>
      <c r="C523" s="86">
        <v>0</v>
      </c>
      <c r="D523" s="86">
        <v>0</v>
      </c>
      <c r="E523" s="86">
        <v>0</v>
      </c>
      <c r="F523" s="86">
        <v>0</v>
      </c>
      <c r="G523" s="86">
        <v>0</v>
      </c>
    </row>
    <row r="524" spans="1:7" x14ac:dyDescent="0.25">
      <c r="A524" s="86" t="s">
        <v>1551</v>
      </c>
      <c r="B524" s="86">
        <v>0</v>
      </c>
      <c r="C524" s="86">
        <v>0</v>
      </c>
      <c r="D524" s="86">
        <v>0</v>
      </c>
      <c r="E524" s="86">
        <v>0</v>
      </c>
      <c r="F524" s="86">
        <v>0</v>
      </c>
      <c r="G524" s="86">
        <v>0</v>
      </c>
    </row>
    <row r="525" spans="1:7" x14ac:dyDescent="0.25">
      <c r="A525" s="86" t="s">
        <v>1552</v>
      </c>
      <c r="B525" s="86">
        <v>0</v>
      </c>
      <c r="C525" s="86">
        <v>0</v>
      </c>
      <c r="D525" s="86">
        <v>0</v>
      </c>
      <c r="E525" s="86">
        <v>0</v>
      </c>
      <c r="F525" s="86">
        <v>0</v>
      </c>
      <c r="G525" s="86">
        <v>0</v>
      </c>
    </row>
    <row r="526" spans="1:7" x14ac:dyDescent="0.25">
      <c r="A526" s="86" t="s">
        <v>1553</v>
      </c>
      <c r="B526" s="86">
        <v>0</v>
      </c>
      <c r="C526" s="86">
        <v>0</v>
      </c>
      <c r="D526" s="86">
        <v>0</v>
      </c>
      <c r="E526" s="86">
        <v>0</v>
      </c>
      <c r="F526" s="86">
        <v>0</v>
      </c>
      <c r="G526" s="86">
        <v>0</v>
      </c>
    </row>
    <row r="527" spans="1:7" x14ac:dyDescent="0.25">
      <c r="A527" s="86" t="s">
        <v>1554</v>
      </c>
      <c r="B527" s="86">
        <v>0</v>
      </c>
      <c r="C527" s="86">
        <v>0</v>
      </c>
      <c r="D527" s="86">
        <v>0</v>
      </c>
      <c r="E527" s="86">
        <v>0</v>
      </c>
      <c r="F527" s="86">
        <v>0</v>
      </c>
      <c r="G527" s="86">
        <v>0</v>
      </c>
    </row>
    <row r="528" spans="1:7" x14ac:dyDescent="0.25">
      <c r="A528" s="86" t="s">
        <v>1555</v>
      </c>
      <c r="B528" s="86">
        <v>0</v>
      </c>
      <c r="C528" s="86">
        <v>0</v>
      </c>
      <c r="D528" s="86">
        <v>0</v>
      </c>
      <c r="E528" s="86">
        <v>0</v>
      </c>
      <c r="F528" s="86">
        <v>0</v>
      </c>
      <c r="G528" s="86">
        <v>0</v>
      </c>
    </row>
    <row r="529" spans="1:7" x14ac:dyDescent="0.25">
      <c r="A529" s="86" t="s">
        <v>1556</v>
      </c>
      <c r="B529" s="86">
        <v>0</v>
      </c>
      <c r="C529" s="86">
        <v>0</v>
      </c>
      <c r="D529" s="86">
        <v>0</v>
      </c>
      <c r="E529" s="86">
        <v>0</v>
      </c>
      <c r="F529" s="86">
        <v>0</v>
      </c>
      <c r="G529" s="86">
        <v>0</v>
      </c>
    </row>
    <row r="530" spans="1:7" x14ac:dyDescent="0.25">
      <c r="A530" s="86" t="s">
        <v>1557</v>
      </c>
      <c r="B530" s="86">
        <v>10</v>
      </c>
      <c r="C530" s="86">
        <v>0.13</v>
      </c>
      <c r="D530" s="86">
        <v>0</v>
      </c>
      <c r="E530" s="86">
        <v>0</v>
      </c>
      <c r="F530" s="86">
        <v>0</v>
      </c>
      <c r="G530" s="86">
        <v>0</v>
      </c>
    </row>
    <row r="531" spans="1:7" x14ac:dyDescent="0.25">
      <c r="A531" s="86" t="s">
        <v>1558</v>
      </c>
      <c r="B531" s="86">
        <v>0</v>
      </c>
      <c r="C531" s="86">
        <v>0</v>
      </c>
      <c r="D531" s="86">
        <v>0</v>
      </c>
      <c r="E531" s="86">
        <v>0</v>
      </c>
      <c r="F531" s="86">
        <v>0</v>
      </c>
      <c r="G531" s="86">
        <v>0</v>
      </c>
    </row>
    <row r="532" spans="1:7" x14ac:dyDescent="0.25">
      <c r="A532" s="86" t="s">
        <v>1559</v>
      </c>
      <c r="B532" s="86">
        <v>0</v>
      </c>
      <c r="C532" s="86">
        <v>0</v>
      </c>
      <c r="D532" s="86">
        <v>0</v>
      </c>
      <c r="E532" s="86">
        <v>0</v>
      </c>
      <c r="F532" s="86">
        <v>0</v>
      </c>
      <c r="G532" s="86">
        <v>0</v>
      </c>
    </row>
    <row r="533" spans="1:7" x14ac:dyDescent="0.25">
      <c r="A533" s="86" t="s">
        <v>1560</v>
      </c>
      <c r="B533" s="86">
        <v>0</v>
      </c>
      <c r="C533" s="86">
        <v>0</v>
      </c>
      <c r="D533" s="86">
        <v>0</v>
      </c>
      <c r="E533" s="86">
        <v>0</v>
      </c>
      <c r="F533" s="86">
        <v>0</v>
      </c>
      <c r="G533" s="86">
        <v>0</v>
      </c>
    </row>
    <row r="534" spans="1:7" x14ac:dyDescent="0.25">
      <c r="A534" s="86" t="s">
        <v>1561</v>
      </c>
      <c r="B534" s="86">
        <v>10</v>
      </c>
      <c r="C534" s="86">
        <v>0.2</v>
      </c>
      <c r="D534" s="86">
        <v>0</v>
      </c>
      <c r="E534" s="86">
        <v>0</v>
      </c>
      <c r="F534" s="86">
        <v>0</v>
      </c>
      <c r="G534" s="86">
        <v>0</v>
      </c>
    </row>
    <row r="535" spans="1:7" x14ac:dyDescent="0.25">
      <c r="A535" s="86" t="s">
        <v>1562</v>
      </c>
      <c r="B535" s="86">
        <v>0</v>
      </c>
      <c r="C535" s="86">
        <v>0</v>
      </c>
      <c r="D535" s="86">
        <v>0</v>
      </c>
      <c r="E535" s="86">
        <v>0</v>
      </c>
      <c r="F535" s="86">
        <v>0</v>
      </c>
      <c r="G535" s="86">
        <v>0</v>
      </c>
    </row>
    <row r="536" spans="1:7" x14ac:dyDescent="0.25">
      <c r="A536" s="86" t="s">
        <v>1563</v>
      </c>
      <c r="B536" s="86">
        <v>0</v>
      </c>
      <c r="C536" s="86">
        <v>0</v>
      </c>
      <c r="D536" s="86">
        <v>0</v>
      </c>
      <c r="E536" s="86">
        <v>0</v>
      </c>
      <c r="F536" s="86">
        <v>0</v>
      </c>
      <c r="G536" s="86">
        <v>0</v>
      </c>
    </row>
    <row r="537" spans="1:7" x14ac:dyDescent="0.25">
      <c r="A537" s="86" t="s">
        <v>1564</v>
      </c>
      <c r="B537" s="86">
        <v>0</v>
      </c>
      <c r="C537" s="86">
        <v>0</v>
      </c>
      <c r="D537" s="86">
        <v>0</v>
      </c>
      <c r="E537" s="86">
        <v>0</v>
      </c>
      <c r="F537" s="86">
        <v>0</v>
      </c>
      <c r="G537" s="86">
        <v>0</v>
      </c>
    </row>
    <row r="538" spans="1:7" x14ac:dyDescent="0.25">
      <c r="A538" s="86" t="s">
        <v>1565</v>
      </c>
      <c r="B538" s="86">
        <v>0</v>
      </c>
      <c r="C538" s="86">
        <v>0</v>
      </c>
      <c r="D538" s="86">
        <v>0</v>
      </c>
      <c r="E538" s="86">
        <v>0</v>
      </c>
      <c r="F538" s="86">
        <v>0</v>
      </c>
      <c r="G538" s="86">
        <v>0</v>
      </c>
    </row>
    <row r="539" spans="1:7" x14ac:dyDescent="0.25">
      <c r="A539" s="86" t="s">
        <v>1566</v>
      </c>
      <c r="B539" s="86">
        <v>0</v>
      </c>
      <c r="C539" s="86">
        <v>0</v>
      </c>
      <c r="D539" s="86">
        <v>0</v>
      </c>
      <c r="E539" s="86">
        <v>0</v>
      </c>
      <c r="F539" s="86">
        <v>0</v>
      </c>
      <c r="G539" s="86">
        <v>0</v>
      </c>
    </row>
    <row r="540" spans="1:7" x14ac:dyDescent="0.25">
      <c r="A540" s="86" t="s">
        <v>1567</v>
      </c>
      <c r="B540" s="86">
        <v>0</v>
      </c>
      <c r="C540" s="86">
        <v>0</v>
      </c>
      <c r="D540" s="86">
        <v>0</v>
      </c>
      <c r="E540" s="86">
        <v>0</v>
      </c>
      <c r="F540" s="86">
        <v>0</v>
      </c>
      <c r="G540" s="86">
        <v>0</v>
      </c>
    </row>
    <row r="541" spans="1:7" x14ac:dyDescent="0.25">
      <c r="A541" s="86" t="s">
        <v>1568</v>
      </c>
      <c r="B541" s="86">
        <v>0</v>
      </c>
      <c r="C541" s="86">
        <v>0</v>
      </c>
      <c r="D541" s="86">
        <v>0</v>
      </c>
      <c r="E541" s="86">
        <v>0</v>
      </c>
      <c r="F541" s="86">
        <v>0</v>
      </c>
      <c r="G541" s="86">
        <v>0</v>
      </c>
    </row>
    <row r="542" spans="1:7" x14ac:dyDescent="0.25">
      <c r="A542" s="86" t="s">
        <v>1569</v>
      </c>
      <c r="B542" s="86">
        <v>0</v>
      </c>
      <c r="C542" s="86">
        <v>0</v>
      </c>
      <c r="D542" s="86">
        <v>0</v>
      </c>
      <c r="E542" s="86">
        <v>0</v>
      </c>
      <c r="F542" s="86">
        <v>0</v>
      </c>
      <c r="G542" s="86">
        <v>0</v>
      </c>
    </row>
    <row r="543" spans="1:7" x14ac:dyDescent="0.25">
      <c r="A543" s="86" t="s">
        <v>572</v>
      </c>
      <c r="B543" s="86">
        <v>10</v>
      </c>
      <c r="C543" s="86">
        <v>0.1</v>
      </c>
      <c r="D543" s="86">
        <v>0</v>
      </c>
      <c r="E543" s="86">
        <v>0</v>
      </c>
      <c r="F543" s="86">
        <v>0</v>
      </c>
      <c r="G543" s="86">
        <v>0</v>
      </c>
    </row>
    <row r="544" spans="1:7" x14ac:dyDescent="0.25">
      <c r="A544" s="86" t="s">
        <v>1570</v>
      </c>
      <c r="B544" s="86">
        <v>0</v>
      </c>
      <c r="C544" s="86">
        <v>0</v>
      </c>
      <c r="D544" s="86">
        <v>0</v>
      </c>
      <c r="E544" s="86">
        <v>0</v>
      </c>
      <c r="F544" s="86">
        <v>0</v>
      </c>
      <c r="G544" s="86">
        <v>0</v>
      </c>
    </row>
    <row r="545" spans="1:10" x14ac:dyDescent="0.25">
      <c r="A545" s="86" t="s">
        <v>1571</v>
      </c>
      <c r="B545" s="86">
        <v>0</v>
      </c>
      <c r="C545" s="86">
        <v>0</v>
      </c>
      <c r="D545" s="86">
        <v>0</v>
      </c>
      <c r="E545" s="86">
        <v>0</v>
      </c>
      <c r="F545" s="86">
        <v>0</v>
      </c>
      <c r="G545" s="86">
        <v>0</v>
      </c>
    </row>
    <row r="546" spans="1:10" x14ac:dyDescent="0.25">
      <c r="A546" s="86" t="s">
        <v>575</v>
      </c>
      <c r="B546" s="86">
        <v>10</v>
      </c>
      <c r="C546" s="86">
        <v>7.0000000000000007E-2</v>
      </c>
      <c r="D546" s="86">
        <v>0</v>
      </c>
      <c r="E546" s="86">
        <v>0</v>
      </c>
      <c r="F546" s="86">
        <v>0</v>
      </c>
      <c r="G546" s="86">
        <v>0</v>
      </c>
    </row>
    <row r="547" spans="1:10" x14ac:dyDescent="0.25">
      <c r="A547" s="86" t="s">
        <v>1572</v>
      </c>
      <c r="B547" s="86">
        <v>0</v>
      </c>
      <c r="C547" s="86">
        <v>0</v>
      </c>
      <c r="D547" s="86">
        <v>0</v>
      </c>
      <c r="E547" s="86">
        <v>0</v>
      </c>
      <c r="F547" s="86">
        <v>0</v>
      </c>
      <c r="G547" s="86">
        <v>0</v>
      </c>
    </row>
    <row r="548" spans="1:10" x14ac:dyDescent="0.25">
      <c r="A548" s="86" t="s">
        <v>1573</v>
      </c>
      <c r="B548" s="86">
        <v>0</v>
      </c>
      <c r="C548" s="86">
        <v>0</v>
      </c>
      <c r="D548" s="86">
        <v>0</v>
      </c>
      <c r="E548" s="86">
        <v>0</v>
      </c>
      <c r="F548" s="86">
        <v>0</v>
      </c>
      <c r="G548" s="86">
        <v>0</v>
      </c>
    </row>
    <row r="549" spans="1:10" x14ac:dyDescent="0.25">
      <c r="A549" s="86" t="s">
        <v>1574</v>
      </c>
      <c r="B549" s="86">
        <v>0</v>
      </c>
      <c r="C549" s="86">
        <v>0</v>
      </c>
      <c r="D549" s="86">
        <v>0</v>
      </c>
      <c r="E549" s="86">
        <v>0</v>
      </c>
      <c r="F549" s="86">
        <v>0</v>
      </c>
      <c r="G549" s="86">
        <v>0</v>
      </c>
    </row>
    <row r="550" spans="1:10" x14ac:dyDescent="0.25">
      <c r="A550" s="86" t="s">
        <v>1575</v>
      </c>
      <c r="B550" s="86">
        <v>0</v>
      </c>
      <c r="C550" s="86">
        <v>0</v>
      </c>
      <c r="D550" s="86">
        <v>0</v>
      </c>
      <c r="E550" s="86">
        <v>0</v>
      </c>
      <c r="F550" s="86">
        <v>0</v>
      </c>
      <c r="G550" s="86">
        <v>0</v>
      </c>
    </row>
    <row r="551" spans="1:10" x14ac:dyDescent="0.25">
      <c r="A551" s="86" t="s">
        <v>1576</v>
      </c>
      <c r="B551" s="86">
        <v>0</v>
      </c>
      <c r="C551" s="86">
        <v>0</v>
      </c>
      <c r="D551" s="86">
        <v>0</v>
      </c>
      <c r="E551" s="86">
        <v>0</v>
      </c>
      <c r="F551" s="86">
        <v>0</v>
      </c>
      <c r="G551" s="86">
        <v>0</v>
      </c>
    </row>
    <row r="552" spans="1:10" x14ac:dyDescent="0.25">
      <c r="A552" s="86" t="s">
        <v>1577</v>
      </c>
      <c r="B552" s="86">
        <v>0</v>
      </c>
      <c r="C552" s="86">
        <v>0</v>
      </c>
      <c r="D552" s="86">
        <v>0</v>
      </c>
      <c r="E552" s="86">
        <v>0</v>
      </c>
      <c r="F552" s="86">
        <v>0</v>
      </c>
      <c r="G552" s="86">
        <v>0</v>
      </c>
    </row>
    <row r="553" spans="1:10" x14ac:dyDescent="0.25">
      <c r="A553" s="86" t="s">
        <v>1578</v>
      </c>
      <c r="B553" s="86">
        <v>0</v>
      </c>
      <c r="C553" s="86">
        <v>0</v>
      </c>
      <c r="D553" s="86">
        <v>0</v>
      </c>
      <c r="E553" s="86">
        <v>0</v>
      </c>
      <c r="F553" s="86">
        <v>0</v>
      </c>
      <c r="G553" s="86">
        <v>0</v>
      </c>
    </row>
    <row r="554" spans="1:10" x14ac:dyDescent="0.25">
      <c r="A554" s="86" t="s">
        <v>1579</v>
      </c>
      <c r="B554" s="86">
        <v>0</v>
      </c>
      <c r="C554" s="86">
        <v>0</v>
      </c>
      <c r="D554" s="86">
        <v>0</v>
      </c>
      <c r="E554" s="86">
        <v>0</v>
      </c>
      <c r="F554" s="86">
        <v>0</v>
      </c>
      <c r="G554" s="86">
        <v>0</v>
      </c>
    </row>
    <row r="555" spans="1:10" x14ac:dyDescent="0.25">
      <c r="A555" s="86" t="s">
        <v>585</v>
      </c>
      <c r="B555" s="86">
        <v>10</v>
      </c>
      <c r="C555" s="86">
        <v>0.13</v>
      </c>
      <c r="D555" s="86">
        <v>0.18</v>
      </c>
      <c r="E555" s="86">
        <v>0</v>
      </c>
      <c r="F555" s="86">
        <v>1.86</v>
      </c>
      <c r="G555" s="86">
        <v>0</v>
      </c>
      <c r="H555" s="86">
        <v>0</v>
      </c>
      <c r="J555" s="86">
        <v>1.38</v>
      </c>
    </row>
    <row r="556" spans="1:10" x14ac:dyDescent="0.25">
      <c r="A556" s="86" t="s">
        <v>1580</v>
      </c>
      <c r="B556" s="86">
        <v>10</v>
      </c>
      <c r="C556" s="86">
        <v>0.11</v>
      </c>
      <c r="D556" s="86">
        <v>0</v>
      </c>
      <c r="E556" s="86">
        <v>0</v>
      </c>
      <c r="F556" s="86">
        <v>0</v>
      </c>
      <c r="G556" s="86">
        <v>0</v>
      </c>
    </row>
    <row r="557" spans="1:10" x14ac:dyDescent="0.25">
      <c r="A557" s="86" t="s">
        <v>1581</v>
      </c>
      <c r="B557" s="86">
        <v>0</v>
      </c>
      <c r="C557" s="86">
        <v>0</v>
      </c>
      <c r="D557" s="86">
        <v>0</v>
      </c>
      <c r="E557" s="86">
        <v>0</v>
      </c>
      <c r="F557" s="86">
        <v>0</v>
      </c>
      <c r="G557" s="86">
        <v>0</v>
      </c>
    </row>
    <row r="558" spans="1:10" x14ac:dyDescent="0.25">
      <c r="A558" s="86" t="s">
        <v>1582</v>
      </c>
      <c r="B558" s="86">
        <v>0</v>
      </c>
      <c r="C558" s="86">
        <v>0</v>
      </c>
      <c r="D558" s="86">
        <v>0</v>
      </c>
      <c r="E558" s="86">
        <v>0</v>
      </c>
      <c r="F558" s="86">
        <v>0</v>
      </c>
      <c r="G558" s="86">
        <v>0</v>
      </c>
    </row>
    <row r="559" spans="1:10" x14ac:dyDescent="0.25">
      <c r="A559" s="86" t="s">
        <v>1583</v>
      </c>
      <c r="B559" s="86">
        <v>0</v>
      </c>
      <c r="C559" s="86">
        <v>0</v>
      </c>
      <c r="D559" s="86">
        <v>0</v>
      </c>
      <c r="E559" s="86">
        <v>0</v>
      </c>
      <c r="F559" s="86">
        <v>0</v>
      </c>
      <c r="G559" s="86">
        <v>0</v>
      </c>
    </row>
    <row r="560" spans="1:10" x14ac:dyDescent="0.25">
      <c r="A560" s="86" t="s">
        <v>1584</v>
      </c>
      <c r="B560" s="86">
        <v>0</v>
      </c>
      <c r="C560" s="86">
        <v>0</v>
      </c>
      <c r="D560" s="86">
        <v>0</v>
      </c>
      <c r="E560" s="86">
        <v>0</v>
      </c>
      <c r="F560" s="86">
        <v>0</v>
      </c>
      <c r="G560" s="86">
        <v>0</v>
      </c>
    </row>
    <row r="561" spans="1:7" x14ac:dyDescent="0.25">
      <c r="A561" s="86" t="s">
        <v>593</v>
      </c>
      <c r="B561" s="86">
        <v>0</v>
      </c>
      <c r="C561" s="86">
        <v>0</v>
      </c>
      <c r="D561" s="86">
        <v>0</v>
      </c>
      <c r="E561" s="86">
        <v>0</v>
      </c>
      <c r="F561" s="86">
        <v>0</v>
      </c>
      <c r="G561" s="86">
        <v>0</v>
      </c>
    </row>
    <row r="562" spans="1:7" x14ac:dyDescent="0.25">
      <c r="A562" s="86" t="s">
        <v>1585</v>
      </c>
      <c r="B562" s="86">
        <v>0</v>
      </c>
      <c r="C562" s="86">
        <v>0</v>
      </c>
      <c r="D562" s="86">
        <v>0</v>
      </c>
      <c r="E562" s="86">
        <v>0</v>
      </c>
      <c r="F562" s="86">
        <v>0</v>
      </c>
      <c r="G562" s="86">
        <v>0</v>
      </c>
    </row>
    <row r="563" spans="1:7" x14ac:dyDescent="0.25">
      <c r="A563" s="86" t="s">
        <v>1586</v>
      </c>
      <c r="B563" s="86">
        <v>0</v>
      </c>
      <c r="C563" s="86">
        <v>0</v>
      </c>
      <c r="D563" s="86">
        <v>0</v>
      </c>
      <c r="E563" s="86">
        <v>0</v>
      </c>
      <c r="F563" s="86">
        <v>0</v>
      </c>
      <c r="G563" s="86">
        <v>0</v>
      </c>
    </row>
    <row r="564" spans="1:7" x14ac:dyDescent="0.25">
      <c r="A564" s="86" t="s">
        <v>1587</v>
      </c>
      <c r="B564" s="86">
        <v>0</v>
      </c>
      <c r="C564" s="86">
        <v>0</v>
      </c>
      <c r="D564" s="86">
        <v>0</v>
      </c>
      <c r="E564" s="86">
        <v>0</v>
      </c>
      <c r="F564" s="86">
        <v>0</v>
      </c>
      <c r="G564" s="86">
        <v>0</v>
      </c>
    </row>
    <row r="565" spans="1:7" x14ac:dyDescent="0.25">
      <c r="A565" s="86" t="s">
        <v>1588</v>
      </c>
      <c r="B565" s="86">
        <v>0</v>
      </c>
      <c r="C565" s="86">
        <v>0</v>
      </c>
      <c r="D565" s="86">
        <v>0</v>
      </c>
      <c r="E565" s="86">
        <v>0</v>
      </c>
      <c r="F565" s="86">
        <v>0</v>
      </c>
      <c r="G565" s="86">
        <v>0</v>
      </c>
    </row>
    <row r="566" spans="1:7" x14ac:dyDescent="0.25">
      <c r="A566" s="86" t="s">
        <v>596</v>
      </c>
      <c r="B566" s="86">
        <v>10</v>
      </c>
      <c r="C566" s="86">
        <v>0.09</v>
      </c>
      <c r="D566" s="86">
        <v>0</v>
      </c>
      <c r="E566" s="86">
        <v>0</v>
      </c>
      <c r="F566" s="86">
        <v>0</v>
      </c>
      <c r="G566" s="86">
        <v>0</v>
      </c>
    </row>
    <row r="567" spans="1:7" x14ac:dyDescent="0.25">
      <c r="A567" s="86" t="s">
        <v>1589</v>
      </c>
      <c r="B567" s="86">
        <v>0</v>
      </c>
      <c r="C567" s="86">
        <v>0</v>
      </c>
      <c r="D567" s="86">
        <v>0</v>
      </c>
      <c r="E567" s="86">
        <v>0</v>
      </c>
      <c r="F567" s="86">
        <v>0</v>
      </c>
      <c r="G567" s="86">
        <v>0</v>
      </c>
    </row>
    <row r="568" spans="1:7" x14ac:dyDescent="0.25">
      <c r="A568" s="86" t="s">
        <v>1590</v>
      </c>
      <c r="B568" s="86">
        <v>0</v>
      </c>
      <c r="C568" s="86">
        <v>0</v>
      </c>
      <c r="D568" s="86">
        <v>0</v>
      </c>
      <c r="E568" s="86">
        <v>0</v>
      </c>
      <c r="F568" s="86">
        <v>0</v>
      </c>
      <c r="G568" s="86">
        <v>0</v>
      </c>
    </row>
    <row r="569" spans="1:7" x14ac:dyDescent="0.25">
      <c r="A569" s="86" t="s">
        <v>1591</v>
      </c>
      <c r="B569" s="86">
        <v>0</v>
      </c>
      <c r="C569" s="86">
        <v>0</v>
      </c>
      <c r="D569" s="86">
        <v>0</v>
      </c>
      <c r="E569" s="86">
        <v>0</v>
      </c>
      <c r="F569" s="86">
        <v>0</v>
      </c>
      <c r="G569" s="86">
        <v>0</v>
      </c>
    </row>
    <row r="570" spans="1:7" x14ac:dyDescent="0.25">
      <c r="A570" s="86" t="s">
        <v>1592</v>
      </c>
      <c r="B570" s="86">
        <v>0</v>
      </c>
      <c r="C570" s="86">
        <v>0</v>
      </c>
      <c r="D570" s="86">
        <v>0</v>
      </c>
      <c r="E570" s="86">
        <v>0</v>
      </c>
      <c r="F570" s="86">
        <v>0</v>
      </c>
      <c r="G570" s="86">
        <v>0</v>
      </c>
    </row>
    <row r="571" spans="1:7" x14ac:dyDescent="0.25">
      <c r="A571" s="86" t="s">
        <v>1593</v>
      </c>
      <c r="B571" s="86">
        <v>0</v>
      </c>
      <c r="C571" s="86">
        <v>0</v>
      </c>
      <c r="D571" s="86">
        <v>0</v>
      </c>
      <c r="E571" s="86">
        <v>0</v>
      </c>
      <c r="F571" s="86">
        <v>0</v>
      </c>
      <c r="G571" s="86">
        <v>0</v>
      </c>
    </row>
    <row r="572" spans="1:7" x14ac:dyDescent="0.25">
      <c r="A572" s="86" t="s">
        <v>1594</v>
      </c>
      <c r="B572" s="86">
        <v>0</v>
      </c>
      <c r="C572" s="86">
        <v>0</v>
      </c>
      <c r="D572" s="86">
        <v>0</v>
      </c>
      <c r="E572" s="86">
        <v>0</v>
      </c>
      <c r="F572" s="86">
        <v>0</v>
      </c>
      <c r="G572" s="86">
        <v>0</v>
      </c>
    </row>
    <row r="573" spans="1:7" x14ac:dyDescent="0.25">
      <c r="A573" s="86" t="s">
        <v>1595</v>
      </c>
      <c r="B573" s="86">
        <v>0</v>
      </c>
      <c r="C573" s="86">
        <v>0</v>
      </c>
      <c r="D573" s="86">
        <v>0</v>
      </c>
      <c r="E573" s="86">
        <v>0</v>
      </c>
      <c r="F573" s="86">
        <v>0</v>
      </c>
      <c r="G573" s="86">
        <v>0</v>
      </c>
    </row>
    <row r="574" spans="1:7" x14ac:dyDescent="0.25">
      <c r="A574" s="86" t="s">
        <v>1596</v>
      </c>
      <c r="B574" s="86">
        <v>0</v>
      </c>
      <c r="C574" s="86">
        <v>0</v>
      </c>
      <c r="D574" s="86">
        <v>0</v>
      </c>
      <c r="E574" s="86">
        <v>0</v>
      </c>
      <c r="F574" s="86">
        <v>0</v>
      </c>
      <c r="G574" s="86">
        <v>0</v>
      </c>
    </row>
    <row r="575" spans="1:7" x14ac:dyDescent="0.25">
      <c r="A575" s="86" t="s">
        <v>1597</v>
      </c>
      <c r="B575" s="86">
        <v>0</v>
      </c>
      <c r="C575" s="86">
        <v>0</v>
      </c>
      <c r="D575" s="86">
        <v>0</v>
      </c>
      <c r="E575" s="86">
        <v>0</v>
      </c>
      <c r="F575" s="86">
        <v>0</v>
      </c>
      <c r="G575" s="86">
        <v>0</v>
      </c>
    </row>
    <row r="576" spans="1:7" x14ac:dyDescent="0.25">
      <c r="A576" s="86" t="s">
        <v>606</v>
      </c>
      <c r="B576" s="86">
        <v>10</v>
      </c>
      <c r="C576" s="86">
        <v>0</v>
      </c>
      <c r="D576" s="86">
        <v>0</v>
      </c>
      <c r="E576" s="86">
        <v>0</v>
      </c>
      <c r="F576" s="86">
        <v>0</v>
      </c>
      <c r="G576" s="86">
        <v>0</v>
      </c>
    </row>
    <row r="577" spans="1:7" x14ac:dyDescent="0.25">
      <c r="A577" s="86" t="s">
        <v>1598</v>
      </c>
      <c r="B577" s="86">
        <v>0</v>
      </c>
      <c r="C577" s="86">
        <v>0</v>
      </c>
      <c r="D577" s="86">
        <v>0</v>
      </c>
      <c r="E577" s="86">
        <v>0</v>
      </c>
      <c r="F577" s="86">
        <v>0</v>
      </c>
      <c r="G577" s="86">
        <v>0</v>
      </c>
    </row>
    <row r="578" spans="1:7" x14ac:dyDescent="0.25">
      <c r="A578" s="86" t="s">
        <v>607</v>
      </c>
      <c r="B578" s="86">
        <v>0</v>
      </c>
      <c r="C578" s="86">
        <v>0</v>
      </c>
      <c r="D578" s="86">
        <v>0</v>
      </c>
      <c r="E578" s="86">
        <v>0</v>
      </c>
      <c r="F578" s="86">
        <v>0</v>
      </c>
      <c r="G578" s="86">
        <v>0</v>
      </c>
    </row>
    <row r="579" spans="1:7" x14ac:dyDescent="0.25">
      <c r="A579" s="86" t="s">
        <v>1599</v>
      </c>
      <c r="B579" s="86">
        <v>0</v>
      </c>
      <c r="C579" s="86">
        <v>0</v>
      </c>
      <c r="D579" s="86">
        <v>0</v>
      </c>
      <c r="E579" s="86">
        <v>0</v>
      </c>
      <c r="F579" s="86">
        <v>0</v>
      </c>
      <c r="G579" s="86">
        <v>0</v>
      </c>
    </row>
    <row r="580" spans="1:7" x14ac:dyDescent="0.25">
      <c r="A580" s="86" t="s">
        <v>1600</v>
      </c>
      <c r="B580" s="86">
        <v>0</v>
      </c>
      <c r="C580" s="86">
        <v>0</v>
      </c>
      <c r="D580" s="86">
        <v>0</v>
      </c>
      <c r="E580" s="86">
        <v>0</v>
      </c>
      <c r="F580" s="86">
        <v>0</v>
      </c>
      <c r="G580" s="86">
        <v>0</v>
      </c>
    </row>
    <row r="581" spans="1:7" x14ac:dyDescent="0.25">
      <c r="A581" s="86" t="s">
        <v>1601</v>
      </c>
      <c r="B581" s="86">
        <v>0</v>
      </c>
      <c r="C581" s="86">
        <v>0</v>
      </c>
      <c r="D581" s="86">
        <v>0</v>
      </c>
      <c r="E581" s="86">
        <v>0</v>
      </c>
      <c r="F581" s="86">
        <v>0</v>
      </c>
      <c r="G581" s="86">
        <v>0</v>
      </c>
    </row>
    <row r="582" spans="1:7" x14ac:dyDescent="0.25">
      <c r="A582" s="86" t="s">
        <v>1602</v>
      </c>
      <c r="B582" s="86">
        <v>0</v>
      </c>
      <c r="C582" s="86">
        <v>0</v>
      </c>
      <c r="D582" s="86">
        <v>0</v>
      </c>
      <c r="E582" s="86">
        <v>0</v>
      </c>
      <c r="F582" s="86">
        <v>0</v>
      </c>
      <c r="G582" s="86">
        <v>0</v>
      </c>
    </row>
    <row r="583" spans="1:7" x14ac:dyDescent="0.25">
      <c r="A583" s="86" t="s">
        <v>1603</v>
      </c>
      <c r="B583" s="86">
        <v>10</v>
      </c>
      <c r="C583" s="86">
        <v>0.24</v>
      </c>
      <c r="D583" s="86">
        <v>0</v>
      </c>
      <c r="E583" s="86">
        <v>0</v>
      </c>
      <c r="F583" s="86">
        <v>0</v>
      </c>
      <c r="G583" s="86">
        <v>0</v>
      </c>
    </row>
    <row r="584" spans="1:7" x14ac:dyDescent="0.25">
      <c r="A584" s="86" t="s">
        <v>1604</v>
      </c>
      <c r="B584" s="86">
        <v>0</v>
      </c>
      <c r="C584" s="86">
        <v>0</v>
      </c>
      <c r="D584" s="86">
        <v>0</v>
      </c>
      <c r="E584" s="86">
        <v>0</v>
      </c>
      <c r="F584" s="86">
        <v>0</v>
      </c>
      <c r="G584" s="86">
        <v>0</v>
      </c>
    </row>
    <row r="585" spans="1:7" x14ac:dyDescent="0.25">
      <c r="A585" s="86" t="s">
        <v>1605</v>
      </c>
      <c r="B585" s="86">
        <v>0</v>
      </c>
      <c r="C585" s="86">
        <v>0</v>
      </c>
      <c r="D585" s="86">
        <v>0</v>
      </c>
      <c r="E585" s="86">
        <v>0</v>
      </c>
      <c r="F585" s="86">
        <v>0</v>
      </c>
      <c r="G585" s="86">
        <v>0</v>
      </c>
    </row>
    <row r="586" spans="1:7" x14ac:dyDescent="0.25">
      <c r="A586" s="86" t="s">
        <v>1606</v>
      </c>
      <c r="B586" s="86">
        <v>10</v>
      </c>
      <c r="C586" s="86">
        <v>0.05</v>
      </c>
      <c r="D586" s="86">
        <v>0</v>
      </c>
      <c r="E586" s="86">
        <v>0</v>
      </c>
      <c r="F586" s="86">
        <v>0</v>
      </c>
      <c r="G586" s="86">
        <v>0</v>
      </c>
    </row>
    <row r="587" spans="1:7" x14ac:dyDescent="0.25">
      <c r="A587" s="86" t="s">
        <v>616</v>
      </c>
      <c r="B587" s="86">
        <v>10</v>
      </c>
      <c r="C587" s="86">
        <v>0</v>
      </c>
      <c r="D587" s="86">
        <v>0</v>
      </c>
      <c r="E587" s="86">
        <v>0</v>
      </c>
      <c r="F587" s="86">
        <v>0</v>
      </c>
      <c r="G587" s="86">
        <v>0</v>
      </c>
    </row>
    <row r="588" spans="1:7" x14ac:dyDescent="0.25">
      <c r="A588" s="86" t="s">
        <v>1607</v>
      </c>
      <c r="B588" s="86">
        <v>0</v>
      </c>
      <c r="C588" s="86">
        <v>0</v>
      </c>
      <c r="D588" s="86">
        <v>0</v>
      </c>
      <c r="E588" s="86">
        <v>0</v>
      </c>
      <c r="F588" s="86">
        <v>0</v>
      </c>
      <c r="G588" s="86">
        <v>0</v>
      </c>
    </row>
    <row r="589" spans="1:7" x14ac:dyDescent="0.25">
      <c r="A589" s="86" t="s">
        <v>1608</v>
      </c>
      <c r="B589" s="86">
        <v>0</v>
      </c>
      <c r="C589" s="86">
        <v>0</v>
      </c>
      <c r="D589" s="86">
        <v>0</v>
      </c>
      <c r="E589" s="86">
        <v>0</v>
      </c>
      <c r="F589" s="86">
        <v>0</v>
      </c>
      <c r="G589" s="86">
        <v>0</v>
      </c>
    </row>
    <row r="590" spans="1:7" x14ac:dyDescent="0.25">
      <c r="A590" s="86" t="s">
        <v>619</v>
      </c>
      <c r="B590" s="86">
        <v>10</v>
      </c>
      <c r="C590" s="86">
        <v>0</v>
      </c>
      <c r="D590" s="86">
        <v>0</v>
      </c>
      <c r="E590" s="86">
        <v>0</v>
      </c>
      <c r="F590" s="86">
        <v>0</v>
      </c>
      <c r="G590" s="86">
        <v>0</v>
      </c>
    </row>
    <row r="591" spans="1:7" x14ac:dyDescent="0.25">
      <c r="A591" s="86" t="s">
        <v>1609</v>
      </c>
      <c r="B591" s="86">
        <v>0</v>
      </c>
      <c r="C591" s="86">
        <v>0</v>
      </c>
      <c r="D591" s="86">
        <v>0</v>
      </c>
      <c r="E591" s="86">
        <v>0</v>
      </c>
      <c r="F591" s="86">
        <v>0</v>
      </c>
      <c r="G591" s="86">
        <v>0</v>
      </c>
    </row>
    <row r="592" spans="1:7" x14ac:dyDescent="0.25">
      <c r="A592" s="86" t="s">
        <v>1610</v>
      </c>
      <c r="B592" s="86">
        <v>0</v>
      </c>
      <c r="C592" s="86">
        <v>0</v>
      </c>
      <c r="D592" s="86">
        <v>0</v>
      </c>
      <c r="E592" s="86">
        <v>0</v>
      </c>
      <c r="F592" s="86">
        <v>0</v>
      </c>
      <c r="G592" s="86">
        <v>0</v>
      </c>
    </row>
    <row r="593" spans="1:7" x14ac:dyDescent="0.25">
      <c r="A593" s="86" t="s">
        <v>1611</v>
      </c>
      <c r="B593" s="86">
        <v>0</v>
      </c>
      <c r="C593" s="86">
        <v>0</v>
      </c>
      <c r="D593" s="86">
        <v>0</v>
      </c>
      <c r="E593" s="86">
        <v>0</v>
      </c>
      <c r="F593" s="86">
        <v>0</v>
      </c>
      <c r="G593" s="86">
        <v>0</v>
      </c>
    </row>
    <row r="594" spans="1:7" x14ac:dyDescent="0.25">
      <c r="A594" s="86" t="s">
        <v>1612</v>
      </c>
      <c r="B594" s="86">
        <v>0</v>
      </c>
      <c r="C594" s="86">
        <v>0</v>
      </c>
      <c r="D594" s="86">
        <v>0</v>
      </c>
      <c r="E594" s="86">
        <v>0</v>
      </c>
      <c r="F594" s="86">
        <v>0</v>
      </c>
      <c r="G594" s="86">
        <v>0</v>
      </c>
    </row>
    <row r="595" spans="1:7" x14ac:dyDescent="0.25">
      <c r="A595" s="86" t="s">
        <v>1613</v>
      </c>
      <c r="B595" s="86">
        <v>0</v>
      </c>
      <c r="C595" s="86">
        <v>0</v>
      </c>
      <c r="D595" s="86">
        <v>0</v>
      </c>
      <c r="E595" s="86">
        <v>0</v>
      </c>
      <c r="F595" s="86">
        <v>0</v>
      </c>
      <c r="G595" s="86">
        <v>0</v>
      </c>
    </row>
    <row r="596" spans="1:7" x14ac:dyDescent="0.25">
      <c r="A596" s="86" t="s">
        <v>1614</v>
      </c>
      <c r="B596" s="86">
        <v>0</v>
      </c>
      <c r="C596" s="86">
        <v>0</v>
      </c>
      <c r="D596" s="86">
        <v>0</v>
      </c>
      <c r="E596" s="86">
        <v>0</v>
      </c>
      <c r="F596" s="86">
        <v>0</v>
      </c>
      <c r="G596" s="86">
        <v>0</v>
      </c>
    </row>
    <row r="597" spans="1:7" x14ac:dyDescent="0.25">
      <c r="A597" s="86" t="s">
        <v>1615</v>
      </c>
      <c r="B597" s="86">
        <v>0</v>
      </c>
      <c r="C597" s="86">
        <v>0</v>
      </c>
      <c r="D597" s="86">
        <v>0</v>
      </c>
      <c r="E597" s="86">
        <v>0</v>
      </c>
      <c r="F597" s="86">
        <v>0</v>
      </c>
      <c r="G597" s="86">
        <v>0</v>
      </c>
    </row>
    <row r="598" spans="1:7" x14ac:dyDescent="0.25">
      <c r="A598" s="86" t="s">
        <v>1616</v>
      </c>
      <c r="B598" s="86">
        <v>30</v>
      </c>
      <c r="C598" s="86">
        <v>0.05</v>
      </c>
      <c r="D598" s="86">
        <v>0</v>
      </c>
      <c r="E598" s="86">
        <v>0</v>
      </c>
      <c r="F598" s="86">
        <v>0</v>
      </c>
      <c r="G598" s="86">
        <v>0</v>
      </c>
    </row>
    <row r="599" spans="1:7" x14ac:dyDescent="0.25">
      <c r="A599" s="86" t="s">
        <v>1617</v>
      </c>
      <c r="B599" s="86">
        <v>0</v>
      </c>
      <c r="C599" s="86">
        <v>0</v>
      </c>
      <c r="D599" s="86">
        <v>0</v>
      </c>
      <c r="E599" s="86">
        <v>0</v>
      </c>
      <c r="F599" s="86">
        <v>0</v>
      </c>
      <c r="G599" s="86">
        <v>0</v>
      </c>
    </row>
    <row r="600" spans="1:7" x14ac:dyDescent="0.25">
      <c r="A600" s="86" t="s">
        <v>1618</v>
      </c>
      <c r="B600" s="86">
        <v>0</v>
      </c>
      <c r="C600" s="86">
        <v>0</v>
      </c>
      <c r="D600" s="86">
        <v>0</v>
      </c>
      <c r="E600" s="86">
        <v>0</v>
      </c>
      <c r="F600" s="86">
        <v>0</v>
      </c>
      <c r="G600" s="86">
        <v>0</v>
      </c>
    </row>
    <row r="601" spans="1:7" x14ac:dyDescent="0.25">
      <c r="A601" s="86" t="s">
        <v>1619</v>
      </c>
      <c r="B601" s="86">
        <v>0</v>
      </c>
      <c r="C601" s="86">
        <v>0</v>
      </c>
      <c r="D601" s="86">
        <v>0</v>
      </c>
      <c r="E601" s="86">
        <v>0</v>
      </c>
      <c r="F601" s="86">
        <v>0</v>
      </c>
      <c r="G601" s="86">
        <v>0</v>
      </c>
    </row>
    <row r="602" spans="1:7" x14ac:dyDescent="0.25">
      <c r="A602" s="86" t="s">
        <v>630</v>
      </c>
      <c r="B602" s="86">
        <v>10</v>
      </c>
      <c r="C602" s="86">
        <v>0</v>
      </c>
      <c r="D602" s="86">
        <v>0</v>
      </c>
      <c r="E602" s="86">
        <v>0</v>
      </c>
      <c r="F602" s="86">
        <v>0</v>
      </c>
      <c r="G602" s="86">
        <v>0</v>
      </c>
    </row>
    <row r="603" spans="1:7" x14ac:dyDescent="0.25">
      <c r="A603" s="86" t="s">
        <v>1620</v>
      </c>
      <c r="B603" s="86">
        <v>0</v>
      </c>
      <c r="C603" s="86">
        <v>0</v>
      </c>
      <c r="D603" s="86">
        <v>0</v>
      </c>
      <c r="E603" s="86">
        <v>0</v>
      </c>
      <c r="F603" s="86">
        <v>0</v>
      </c>
      <c r="G603" s="86">
        <v>0</v>
      </c>
    </row>
    <row r="604" spans="1:7" x14ac:dyDescent="0.25">
      <c r="A604" s="86" t="s">
        <v>1621</v>
      </c>
      <c r="B604" s="86">
        <v>0</v>
      </c>
      <c r="C604" s="86">
        <v>0</v>
      </c>
      <c r="D604" s="86">
        <v>0</v>
      </c>
      <c r="E604" s="86">
        <v>0</v>
      </c>
      <c r="F604" s="86">
        <v>0</v>
      </c>
      <c r="G604" s="86">
        <v>0</v>
      </c>
    </row>
    <row r="605" spans="1:7" x14ac:dyDescent="0.25">
      <c r="A605" s="86" t="s">
        <v>1622</v>
      </c>
      <c r="B605" s="86">
        <v>10</v>
      </c>
      <c r="C605" s="86">
        <v>0</v>
      </c>
      <c r="D605" s="86">
        <v>0</v>
      </c>
      <c r="E605" s="86">
        <v>0</v>
      </c>
      <c r="F605" s="86">
        <v>0</v>
      </c>
      <c r="G605" s="86">
        <v>0</v>
      </c>
    </row>
    <row r="606" spans="1:7" x14ac:dyDescent="0.25">
      <c r="A606" s="86" t="s">
        <v>1623</v>
      </c>
      <c r="B606" s="86">
        <v>0</v>
      </c>
      <c r="C606" s="86">
        <v>0</v>
      </c>
      <c r="D606" s="86">
        <v>0</v>
      </c>
      <c r="E606" s="86">
        <v>0</v>
      </c>
      <c r="F606" s="86">
        <v>0</v>
      </c>
      <c r="G606" s="86">
        <v>0</v>
      </c>
    </row>
    <row r="607" spans="1:7" x14ac:dyDescent="0.25">
      <c r="A607" s="86" t="s">
        <v>1624</v>
      </c>
      <c r="B607" s="86">
        <v>0</v>
      </c>
      <c r="C607" s="86">
        <v>0</v>
      </c>
      <c r="D607" s="86">
        <v>0</v>
      </c>
      <c r="E607" s="86">
        <v>0</v>
      </c>
      <c r="F607" s="86">
        <v>0</v>
      </c>
      <c r="G607" s="86">
        <v>0</v>
      </c>
    </row>
    <row r="608" spans="1:7" x14ac:dyDescent="0.25">
      <c r="A608" s="86" t="s">
        <v>1625</v>
      </c>
      <c r="B608" s="86">
        <v>0</v>
      </c>
      <c r="C608" s="86">
        <v>0</v>
      </c>
      <c r="D608" s="86">
        <v>0</v>
      </c>
      <c r="E608" s="86">
        <v>0</v>
      </c>
      <c r="F608" s="86">
        <v>0</v>
      </c>
      <c r="G608" s="86">
        <v>0</v>
      </c>
    </row>
    <row r="609" spans="1:10" x14ac:dyDescent="0.25">
      <c r="A609" s="86" t="s">
        <v>1626</v>
      </c>
      <c r="B609" s="86">
        <v>20</v>
      </c>
      <c r="C609" s="86">
        <v>7.0000000000000007E-2</v>
      </c>
      <c r="D609" s="86">
        <v>0.01</v>
      </c>
      <c r="E609" s="86">
        <v>0</v>
      </c>
      <c r="F609" s="86">
        <v>0</v>
      </c>
      <c r="G609" s="86">
        <v>0</v>
      </c>
    </row>
    <row r="610" spans="1:10" x14ac:dyDescent="0.25">
      <c r="A610" s="86" t="s">
        <v>637</v>
      </c>
      <c r="B610" s="86">
        <v>10</v>
      </c>
      <c r="C610" s="86">
        <v>0.13</v>
      </c>
      <c r="D610" s="86">
        <v>0.04</v>
      </c>
      <c r="E610" s="86">
        <v>0</v>
      </c>
      <c r="F610" s="86">
        <v>1.86</v>
      </c>
      <c r="G610" s="86">
        <v>0</v>
      </c>
      <c r="H610" s="86">
        <v>0</v>
      </c>
      <c r="J610" s="86">
        <v>1</v>
      </c>
    </row>
    <row r="611" spans="1:10" x14ac:dyDescent="0.25">
      <c r="A611" s="86" t="s">
        <v>1627</v>
      </c>
      <c r="B611" s="86">
        <v>0</v>
      </c>
      <c r="C611" s="86">
        <v>0</v>
      </c>
      <c r="D611" s="86">
        <v>0</v>
      </c>
      <c r="E611" s="86">
        <v>0</v>
      </c>
      <c r="F611" s="86">
        <v>0</v>
      </c>
      <c r="G611" s="86">
        <v>0</v>
      </c>
    </row>
    <row r="612" spans="1:10" x14ac:dyDescent="0.25">
      <c r="A612" s="86" t="s">
        <v>640</v>
      </c>
      <c r="B612" s="86">
        <v>10</v>
      </c>
      <c r="C612" s="86">
        <v>0.03</v>
      </c>
      <c r="D612" s="86">
        <v>0</v>
      </c>
      <c r="E612" s="86">
        <v>0</v>
      </c>
      <c r="F612" s="86">
        <v>0</v>
      </c>
      <c r="G612" s="86">
        <v>0</v>
      </c>
    </row>
    <row r="613" spans="1:10" x14ac:dyDescent="0.25">
      <c r="A613" s="86" t="s">
        <v>641</v>
      </c>
      <c r="B613" s="86">
        <v>10</v>
      </c>
      <c r="C613" s="86">
        <v>0.05</v>
      </c>
      <c r="D613" s="86">
        <v>0</v>
      </c>
      <c r="E613" s="86">
        <v>0</v>
      </c>
      <c r="F613" s="86">
        <v>0</v>
      </c>
      <c r="G613" s="86">
        <v>0</v>
      </c>
    </row>
    <row r="614" spans="1:10" x14ac:dyDescent="0.25">
      <c r="A614" s="86" t="s">
        <v>1628</v>
      </c>
      <c r="B614" s="86">
        <v>0</v>
      </c>
      <c r="C614" s="86">
        <v>0</v>
      </c>
      <c r="D614" s="86">
        <v>0</v>
      </c>
      <c r="E614" s="86">
        <v>0</v>
      </c>
      <c r="F614" s="86">
        <v>0</v>
      </c>
      <c r="G614" s="86">
        <v>0</v>
      </c>
    </row>
    <row r="615" spans="1:10" x14ac:dyDescent="0.25">
      <c r="A615" s="86" t="s">
        <v>643</v>
      </c>
      <c r="B615" s="86">
        <v>110</v>
      </c>
      <c r="C615" s="86">
        <v>0.11</v>
      </c>
      <c r="D615" s="86">
        <v>0.38</v>
      </c>
      <c r="E615" s="86">
        <v>0</v>
      </c>
      <c r="F615" s="86">
        <v>0</v>
      </c>
      <c r="G615" s="86">
        <v>0</v>
      </c>
    </row>
    <row r="616" spans="1:10" x14ac:dyDescent="0.25">
      <c r="A616" s="86" t="s">
        <v>1629</v>
      </c>
      <c r="B616" s="86">
        <v>0</v>
      </c>
      <c r="C616" s="86">
        <v>0</v>
      </c>
      <c r="D616" s="86">
        <v>0</v>
      </c>
      <c r="E616" s="86">
        <v>0</v>
      </c>
      <c r="F616" s="86">
        <v>0</v>
      </c>
      <c r="G616" s="86">
        <v>0</v>
      </c>
    </row>
    <row r="617" spans="1:10" x14ac:dyDescent="0.25">
      <c r="A617" s="86" t="s">
        <v>1630</v>
      </c>
      <c r="B617" s="86">
        <v>0</v>
      </c>
      <c r="C617" s="86">
        <v>0</v>
      </c>
      <c r="D617" s="86">
        <v>0</v>
      </c>
      <c r="E617" s="86">
        <v>0</v>
      </c>
      <c r="F617" s="86">
        <v>0</v>
      </c>
      <c r="G617" s="86">
        <v>0</v>
      </c>
    </row>
    <row r="618" spans="1:10" x14ac:dyDescent="0.25">
      <c r="A618" s="86" t="s">
        <v>1631</v>
      </c>
      <c r="B618" s="86">
        <v>0</v>
      </c>
      <c r="C618" s="86">
        <v>0</v>
      </c>
      <c r="D618" s="86">
        <v>0</v>
      </c>
      <c r="E618" s="86">
        <v>0</v>
      </c>
      <c r="F618" s="86">
        <v>0</v>
      </c>
      <c r="G618" s="86">
        <v>0</v>
      </c>
    </row>
    <row r="619" spans="1:10" x14ac:dyDescent="0.25">
      <c r="A619" s="86" t="s">
        <v>1632</v>
      </c>
      <c r="B619" s="86">
        <v>0</v>
      </c>
      <c r="C619" s="86">
        <v>0</v>
      </c>
      <c r="D619" s="86">
        <v>0</v>
      </c>
      <c r="E619" s="86">
        <v>0</v>
      </c>
      <c r="F619" s="86">
        <v>0</v>
      </c>
      <c r="G619" s="86">
        <v>0</v>
      </c>
    </row>
    <row r="620" spans="1:10" x14ac:dyDescent="0.25">
      <c r="A620" s="86" t="s">
        <v>1633</v>
      </c>
      <c r="B620" s="86">
        <v>0</v>
      </c>
      <c r="C620" s="86">
        <v>0</v>
      </c>
      <c r="D620" s="86">
        <v>0</v>
      </c>
      <c r="E620" s="86">
        <v>0</v>
      </c>
      <c r="F620" s="86">
        <v>0</v>
      </c>
      <c r="G620" s="86">
        <v>0</v>
      </c>
    </row>
    <row r="621" spans="1:10" x14ac:dyDescent="0.25">
      <c r="A621" s="86" t="s">
        <v>1634</v>
      </c>
      <c r="B621" s="86">
        <v>10</v>
      </c>
      <c r="C621" s="86">
        <v>0</v>
      </c>
      <c r="D621" s="86">
        <v>0</v>
      </c>
      <c r="E621" s="86">
        <v>0</v>
      </c>
      <c r="F621" s="86">
        <v>0.28999999999999998</v>
      </c>
      <c r="G621" s="86">
        <v>0</v>
      </c>
      <c r="H621" s="86">
        <v>0</v>
      </c>
      <c r="J621" s="86">
        <v>1</v>
      </c>
    </row>
    <row r="622" spans="1:10" x14ac:dyDescent="0.25">
      <c r="A622" s="86" t="s">
        <v>1635</v>
      </c>
      <c r="B622" s="86">
        <v>0</v>
      </c>
      <c r="C622" s="86">
        <v>0</v>
      </c>
      <c r="D622" s="86">
        <v>0</v>
      </c>
      <c r="E622" s="86">
        <v>0</v>
      </c>
      <c r="F622" s="86">
        <v>0</v>
      </c>
      <c r="G622" s="86">
        <v>0</v>
      </c>
    </row>
    <row r="623" spans="1:10" x14ac:dyDescent="0.25">
      <c r="A623" s="86" t="s">
        <v>1636</v>
      </c>
      <c r="B623" s="86">
        <v>0</v>
      </c>
      <c r="C623" s="86">
        <v>0</v>
      </c>
      <c r="D623" s="86">
        <v>0</v>
      </c>
      <c r="E623" s="86">
        <v>0</v>
      </c>
      <c r="F623" s="86">
        <v>0</v>
      </c>
      <c r="G623" s="86">
        <v>0</v>
      </c>
    </row>
    <row r="624" spans="1:10" x14ac:dyDescent="0.25">
      <c r="A624" s="86" t="s">
        <v>1637</v>
      </c>
      <c r="B624" s="86">
        <v>0</v>
      </c>
      <c r="C624" s="86">
        <v>0</v>
      </c>
      <c r="D624" s="86">
        <v>0</v>
      </c>
      <c r="E624" s="86">
        <v>0</v>
      </c>
      <c r="F624" s="86">
        <v>0</v>
      </c>
      <c r="G624" s="86">
        <v>0</v>
      </c>
    </row>
    <row r="625" spans="1:10" x14ac:dyDescent="0.25">
      <c r="A625" s="86" t="s">
        <v>1638</v>
      </c>
      <c r="B625" s="86">
        <v>0</v>
      </c>
      <c r="C625" s="86">
        <v>0</v>
      </c>
      <c r="D625" s="86">
        <v>0</v>
      </c>
      <c r="E625" s="86">
        <v>0</v>
      </c>
      <c r="F625" s="86">
        <v>0</v>
      </c>
      <c r="G625" s="86">
        <v>0</v>
      </c>
    </row>
    <row r="626" spans="1:10" x14ac:dyDescent="0.25">
      <c r="A626" s="86" t="s">
        <v>1639</v>
      </c>
      <c r="B626" s="86">
        <v>10</v>
      </c>
      <c r="C626" s="86">
        <v>0</v>
      </c>
      <c r="D626" s="86">
        <v>0</v>
      </c>
      <c r="E626" s="86">
        <v>0</v>
      </c>
      <c r="F626" s="86">
        <v>0</v>
      </c>
      <c r="G626" s="86">
        <v>0</v>
      </c>
    </row>
    <row r="627" spans="1:10" x14ac:dyDescent="0.25">
      <c r="A627" s="86" t="s">
        <v>1640</v>
      </c>
      <c r="B627" s="86">
        <v>0</v>
      </c>
      <c r="C627" s="86">
        <v>0</v>
      </c>
      <c r="D627" s="86">
        <v>0</v>
      </c>
      <c r="E627" s="86">
        <v>0</v>
      </c>
      <c r="F627" s="86">
        <v>0</v>
      </c>
      <c r="G627" s="86">
        <v>0</v>
      </c>
    </row>
    <row r="628" spans="1:10" x14ac:dyDescent="0.25">
      <c r="A628" s="86" t="s">
        <v>657</v>
      </c>
      <c r="B628" s="86">
        <v>10</v>
      </c>
      <c r="C628" s="86">
        <v>0.21</v>
      </c>
      <c r="D628" s="86">
        <v>0</v>
      </c>
      <c r="E628" s="86">
        <v>0</v>
      </c>
      <c r="F628" s="86">
        <v>0</v>
      </c>
      <c r="G628" s="86">
        <v>0</v>
      </c>
    </row>
    <row r="629" spans="1:10" x14ac:dyDescent="0.25">
      <c r="A629" s="86" t="s">
        <v>1641</v>
      </c>
      <c r="B629" s="86">
        <v>0</v>
      </c>
      <c r="C629" s="86">
        <v>0</v>
      </c>
      <c r="D629" s="86">
        <v>0</v>
      </c>
      <c r="E629" s="86">
        <v>0</v>
      </c>
      <c r="F629" s="86">
        <v>0</v>
      </c>
      <c r="G629" s="86">
        <v>0</v>
      </c>
    </row>
    <row r="630" spans="1:10" x14ac:dyDescent="0.25">
      <c r="A630" s="86" t="s">
        <v>1642</v>
      </c>
      <c r="B630" s="86">
        <v>0</v>
      </c>
      <c r="C630" s="86">
        <v>0</v>
      </c>
      <c r="D630" s="86">
        <v>0</v>
      </c>
      <c r="E630" s="86">
        <v>0</v>
      </c>
      <c r="F630" s="86">
        <v>0</v>
      </c>
      <c r="G630" s="86">
        <v>0</v>
      </c>
    </row>
    <row r="631" spans="1:10" x14ac:dyDescent="0.25">
      <c r="A631" s="86" t="s">
        <v>660</v>
      </c>
      <c r="B631" s="86">
        <v>10</v>
      </c>
      <c r="C631" s="86">
        <v>0.2</v>
      </c>
      <c r="D631" s="86">
        <v>0</v>
      </c>
      <c r="E631" s="86">
        <v>0</v>
      </c>
      <c r="F631" s="86">
        <v>0</v>
      </c>
      <c r="G631" s="86">
        <v>0</v>
      </c>
    </row>
    <row r="632" spans="1:10" x14ac:dyDescent="0.25">
      <c r="A632" s="86" t="s">
        <v>661</v>
      </c>
      <c r="B632" s="86">
        <v>50</v>
      </c>
      <c r="C632" s="86">
        <v>0.1</v>
      </c>
      <c r="D632" s="86">
        <v>0.03</v>
      </c>
      <c r="E632" s="86">
        <v>0</v>
      </c>
      <c r="F632" s="86">
        <v>1.1399999999999999</v>
      </c>
      <c r="G632" s="86">
        <v>0</v>
      </c>
      <c r="H632" s="86">
        <v>0</v>
      </c>
      <c r="J632" s="86">
        <v>1</v>
      </c>
    </row>
    <row r="633" spans="1:10" x14ac:dyDescent="0.25">
      <c r="A633" s="86" t="s">
        <v>1643</v>
      </c>
      <c r="B633" s="86">
        <v>0</v>
      </c>
      <c r="C633" s="86">
        <v>0</v>
      </c>
      <c r="D633" s="86">
        <v>0</v>
      </c>
      <c r="E633" s="86">
        <v>0</v>
      </c>
      <c r="F633" s="86">
        <v>0</v>
      </c>
      <c r="G633" s="86">
        <v>0</v>
      </c>
    </row>
    <row r="634" spans="1:10" x14ac:dyDescent="0.25">
      <c r="A634" s="86" t="s">
        <v>1644</v>
      </c>
      <c r="B634" s="86">
        <v>0</v>
      </c>
      <c r="C634" s="86">
        <v>0</v>
      </c>
      <c r="D634" s="86">
        <v>0</v>
      </c>
      <c r="E634" s="86">
        <v>0</v>
      </c>
      <c r="F634" s="86">
        <v>0</v>
      </c>
      <c r="G634" s="86">
        <v>0</v>
      </c>
    </row>
    <row r="635" spans="1:10" x14ac:dyDescent="0.25">
      <c r="A635" s="86" t="s">
        <v>1645</v>
      </c>
      <c r="B635" s="86">
        <v>0</v>
      </c>
      <c r="C635" s="86">
        <v>0</v>
      </c>
      <c r="D635" s="86">
        <v>0</v>
      </c>
      <c r="E635" s="86">
        <v>0</v>
      </c>
      <c r="F635" s="86">
        <v>0</v>
      </c>
      <c r="G635" s="86">
        <v>0</v>
      </c>
    </row>
    <row r="636" spans="1:10" x14ac:dyDescent="0.25">
      <c r="A636" s="86" t="s">
        <v>1646</v>
      </c>
      <c r="B636" s="86">
        <v>0</v>
      </c>
      <c r="C636" s="86">
        <v>0</v>
      </c>
      <c r="D636" s="86">
        <v>0</v>
      </c>
      <c r="E636" s="86">
        <v>0</v>
      </c>
      <c r="F636" s="86">
        <v>0</v>
      </c>
      <c r="G636" s="86">
        <v>0</v>
      </c>
    </row>
    <row r="637" spans="1:10" x14ac:dyDescent="0.25">
      <c r="A637" s="86" t="s">
        <v>1647</v>
      </c>
      <c r="B637" s="86">
        <v>0</v>
      </c>
      <c r="C637" s="86">
        <v>0</v>
      </c>
      <c r="D637" s="86">
        <v>0</v>
      </c>
      <c r="E637" s="86">
        <v>0</v>
      </c>
      <c r="F637" s="86">
        <v>0</v>
      </c>
      <c r="G637" s="86">
        <v>0</v>
      </c>
    </row>
    <row r="638" spans="1:10" x14ac:dyDescent="0.25">
      <c r="A638" s="86" t="s">
        <v>1648</v>
      </c>
      <c r="B638" s="86">
        <v>10</v>
      </c>
      <c r="C638" s="86">
        <v>0</v>
      </c>
      <c r="D638" s="86">
        <v>0</v>
      </c>
      <c r="E638" s="86">
        <v>0</v>
      </c>
      <c r="F638" s="86">
        <v>0</v>
      </c>
      <c r="G638" s="86">
        <v>0</v>
      </c>
    </row>
    <row r="639" spans="1:10" x14ac:dyDescent="0.25">
      <c r="A639" s="86" t="s">
        <v>1649</v>
      </c>
      <c r="B639" s="86">
        <v>0</v>
      </c>
      <c r="C639" s="86">
        <v>0</v>
      </c>
      <c r="D639" s="86">
        <v>0</v>
      </c>
      <c r="E639" s="86">
        <v>0</v>
      </c>
      <c r="F639" s="86">
        <v>0</v>
      </c>
      <c r="G639" s="86">
        <v>0</v>
      </c>
    </row>
    <row r="640" spans="1:10" x14ac:dyDescent="0.25">
      <c r="A640" s="86" t="s">
        <v>1650</v>
      </c>
      <c r="B640" s="86">
        <v>0</v>
      </c>
      <c r="C640" s="86">
        <v>0</v>
      </c>
      <c r="D640" s="86">
        <v>0</v>
      </c>
      <c r="E640" s="86">
        <v>0</v>
      </c>
      <c r="F640" s="86">
        <v>0</v>
      </c>
      <c r="G640" s="86">
        <v>0</v>
      </c>
    </row>
    <row r="641" spans="1:10" x14ac:dyDescent="0.25">
      <c r="A641" s="86" t="s">
        <v>1651</v>
      </c>
      <c r="B641" s="86">
        <v>0</v>
      </c>
      <c r="C641" s="86">
        <v>0</v>
      </c>
      <c r="D641" s="86">
        <v>0</v>
      </c>
      <c r="E641" s="86">
        <v>0</v>
      </c>
      <c r="F641" s="86">
        <v>0</v>
      </c>
      <c r="G641" s="86">
        <v>0</v>
      </c>
    </row>
    <row r="642" spans="1:10" x14ac:dyDescent="0.25">
      <c r="A642" s="86" t="s">
        <v>1652</v>
      </c>
      <c r="B642" s="86">
        <v>0</v>
      </c>
      <c r="C642" s="86">
        <v>0</v>
      </c>
      <c r="D642" s="86">
        <v>0</v>
      </c>
      <c r="E642" s="86">
        <v>0</v>
      </c>
      <c r="F642" s="86">
        <v>0</v>
      </c>
      <c r="G642" s="86">
        <v>0</v>
      </c>
    </row>
    <row r="643" spans="1:10" x14ac:dyDescent="0.25">
      <c r="A643" s="86" t="s">
        <v>1653</v>
      </c>
      <c r="B643" s="86">
        <v>0</v>
      </c>
      <c r="C643" s="86">
        <v>0</v>
      </c>
      <c r="D643" s="86">
        <v>0</v>
      </c>
      <c r="E643" s="86">
        <v>0</v>
      </c>
      <c r="F643" s="86">
        <v>0</v>
      </c>
      <c r="G643" s="86">
        <v>0</v>
      </c>
    </row>
    <row r="644" spans="1:10" x14ac:dyDescent="0.25">
      <c r="A644" s="86" t="s">
        <v>1654</v>
      </c>
      <c r="B644" s="86">
        <v>0</v>
      </c>
      <c r="C644" s="86">
        <v>0</v>
      </c>
      <c r="D644" s="86">
        <v>0</v>
      </c>
      <c r="E644" s="86">
        <v>0</v>
      </c>
      <c r="F644" s="86">
        <v>0</v>
      </c>
      <c r="G644" s="86">
        <v>0</v>
      </c>
    </row>
    <row r="645" spans="1:10" x14ac:dyDescent="0.25">
      <c r="A645" s="86" t="s">
        <v>1655</v>
      </c>
      <c r="B645" s="86">
        <v>0</v>
      </c>
      <c r="C645" s="86">
        <v>0</v>
      </c>
      <c r="D645" s="86">
        <v>0</v>
      </c>
      <c r="E645" s="86">
        <v>0</v>
      </c>
      <c r="F645" s="86">
        <v>0</v>
      </c>
      <c r="G645" s="86">
        <v>0</v>
      </c>
    </row>
    <row r="646" spans="1:10" x14ac:dyDescent="0.25">
      <c r="A646" s="86" t="s">
        <v>1656</v>
      </c>
      <c r="B646" s="86">
        <v>0</v>
      </c>
      <c r="C646" s="86">
        <v>0</v>
      </c>
      <c r="D646" s="86">
        <v>0</v>
      </c>
      <c r="E646" s="86">
        <v>0</v>
      </c>
      <c r="F646" s="86">
        <v>0</v>
      </c>
      <c r="G646" s="86">
        <v>0</v>
      </c>
    </row>
    <row r="647" spans="1:10" x14ac:dyDescent="0.25">
      <c r="A647" s="86" t="s">
        <v>1657</v>
      </c>
      <c r="B647" s="86">
        <v>0</v>
      </c>
      <c r="C647" s="86">
        <v>0</v>
      </c>
      <c r="D647" s="86">
        <v>0</v>
      </c>
      <c r="E647" s="86">
        <v>0</v>
      </c>
      <c r="F647" s="86">
        <v>0</v>
      </c>
      <c r="G647" s="86">
        <v>0</v>
      </c>
    </row>
    <row r="648" spans="1:10" x14ac:dyDescent="0.25">
      <c r="A648" s="86" t="s">
        <v>1658</v>
      </c>
      <c r="B648" s="86">
        <v>0</v>
      </c>
      <c r="C648" s="86">
        <v>0</v>
      </c>
      <c r="D648" s="86">
        <v>0</v>
      </c>
      <c r="E648" s="86">
        <v>0</v>
      </c>
      <c r="F648" s="86">
        <v>0</v>
      </c>
      <c r="G648" s="86">
        <v>0</v>
      </c>
    </row>
    <row r="649" spans="1:10" x14ac:dyDescent="0.25">
      <c r="A649" s="86" t="s">
        <v>1659</v>
      </c>
      <c r="B649" s="86">
        <v>0</v>
      </c>
      <c r="C649" s="86">
        <v>0</v>
      </c>
      <c r="D649" s="86">
        <v>0</v>
      </c>
      <c r="E649" s="86">
        <v>0</v>
      </c>
      <c r="F649" s="86">
        <v>0</v>
      </c>
      <c r="G649" s="86">
        <v>0</v>
      </c>
    </row>
    <row r="650" spans="1:10" x14ac:dyDescent="0.25">
      <c r="A650" s="86" t="s">
        <v>1660</v>
      </c>
      <c r="B650" s="86">
        <v>0</v>
      </c>
      <c r="C650" s="86">
        <v>0</v>
      </c>
      <c r="D650" s="86">
        <v>0</v>
      </c>
      <c r="E650" s="86">
        <v>0</v>
      </c>
      <c r="F650" s="86">
        <v>0</v>
      </c>
      <c r="G650" s="86">
        <v>0</v>
      </c>
    </row>
    <row r="651" spans="1:10" x14ac:dyDescent="0.25">
      <c r="A651" s="86" t="s">
        <v>1661</v>
      </c>
      <c r="B651" s="86">
        <v>0</v>
      </c>
      <c r="C651" s="86">
        <v>0</v>
      </c>
      <c r="D651" s="86">
        <v>0</v>
      </c>
      <c r="E651" s="86">
        <v>0</v>
      </c>
      <c r="F651" s="86">
        <v>0</v>
      </c>
      <c r="G651" s="86">
        <v>0</v>
      </c>
    </row>
    <row r="652" spans="1:10" x14ac:dyDescent="0.25">
      <c r="A652" s="86" t="s">
        <v>1662</v>
      </c>
      <c r="B652" s="86">
        <v>10</v>
      </c>
      <c r="C652" s="86">
        <v>0.13</v>
      </c>
      <c r="D652" s="86">
        <v>0</v>
      </c>
      <c r="E652" s="86">
        <v>0</v>
      </c>
      <c r="F652" s="86">
        <v>3.29</v>
      </c>
      <c r="G652" s="86">
        <v>0</v>
      </c>
      <c r="H652" s="86">
        <v>0</v>
      </c>
      <c r="J652" s="86">
        <v>1</v>
      </c>
    </row>
    <row r="653" spans="1:10" x14ac:dyDescent="0.25">
      <c r="A653" s="86" t="s">
        <v>1663</v>
      </c>
      <c r="B653" s="86">
        <v>0</v>
      </c>
      <c r="C653" s="86">
        <v>0</v>
      </c>
      <c r="D653" s="86">
        <v>0</v>
      </c>
      <c r="E653" s="86">
        <v>0</v>
      </c>
      <c r="F653" s="86">
        <v>0</v>
      </c>
      <c r="G653" s="86">
        <v>0</v>
      </c>
    </row>
    <row r="654" spans="1:10" x14ac:dyDescent="0.25">
      <c r="A654" s="86" t="s">
        <v>1664</v>
      </c>
      <c r="B654" s="86">
        <v>0</v>
      </c>
      <c r="C654" s="86">
        <v>0</v>
      </c>
      <c r="D654" s="86">
        <v>0</v>
      </c>
      <c r="E654" s="86">
        <v>0</v>
      </c>
      <c r="F654" s="86">
        <v>0</v>
      </c>
      <c r="G654" s="86">
        <v>0</v>
      </c>
    </row>
    <row r="655" spans="1:10" x14ac:dyDescent="0.25">
      <c r="A655" s="86" t="s">
        <v>1665</v>
      </c>
      <c r="B655" s="86">
        <v>0</v>
      </c>
      <c r="C655" s="86">
        <v>0</v>
      </c>
      <c r="D655" s="86">
        <v>0</v>
      </c>
      <c r="E655" s="86">
        <v>0</v>
      </c>
      <c r="F655" s="86">
        <v>0</v>
      </c>
      <c r="G655" s="86">
        <v>0</v>
      </c>
    </row>
    <row r="656" spans="1:10" x14ac:dyDescent="0.25">
      <c r="A656" s="86" t="s">
        <v>1666</v>
      </c>
      <c r="B656" s="86">
        <v>0</v>
      </c>
      <c r="C656" s="86">
        <v>0</v>
      </c>
      <c r="D656" s="86">
        <v>0</v>
      </c>
      <c r="E656" s="86">
        <v>0</v>
      </c>
      <c r="F656" s="86">
        <v>0</v>
      </c>
      <c r="G656" s="86">
        <v>0</v>
      </c>
    </row>
    <row r="657" spans="1:10" x14ac:dyDescent="0.25">
      <c r="A657" s="86" t="s">
        <v>1667</v>
      </c>
      <c r="B657" s="86">
        <v>0</v>
      </c>
      <c r="C657" s="86">
        <v>0</v>
      </c>
      <c r="D657" s="86">
        <v>0</v>
      </c>
      <c r="E657" s="86">
        <v>0</v>
      </c>
      <c r="F657" s="86">
        <v>0</v>
      </c>
      <c r="G657" s="86">
        <v>0</v>
      </c>
    </row>
    <row r="658" spans="1:10" x14ac:dyDescent="0.25">
      <c r="A658" s="86" t="s">
        <v>1668</v>
      </c>
      <c r="B658" s="86">
        <v>0</v>
      </c>
      <c r="C658" s="86">
        <v>0</v>
      </c>
      <c r="D658" s="86">
        <v>0</v>
      </c>
      <c r="E658" s="86">
        <v>0</v>
      </c>
      <c r="F658" s="86">
        <v>0</v>
      </c>
      <c r="G658" s="86">
        <v>0</v>
      </c>
    </row>
    <row r="659" spans="1:10" x14ac:dyDescent="0.25">
      <c r="A659" s="86" t="s">
        <v>1669</v>
      </c>
      <c r="B659" s="86">
        <v>0</v>
      </c>
      <c r="C659" s="86">
        <v>0</v>
      </c>
      <c r="D659" s="86">
        <v>0</v>
      </c>
      <c r="E659" s="86">
        <v>0</v>
      </c>
      <c r="F659" s="86">
        <v>0</v>
      </c>
      <c r="G659" s="86">
        <v>0</v>
      </c>
    </row>
    <row r="660" spans="1:10" x14ac:dyDescent="0.25">
      <c r="A660" s="86" t="s">
        <v>1670</v>
      </c>
      <c r="B660" s="86">
        <v>30</v>
      </c>
      <c r="C660" s="86">
        <v>0.12</v>
      </c>
      <c r="D660" s="86">
        <v>0.06</v>
      </c>
      <c r="E660" s="86">
        <v>0</v>
      </c>
      <c r="F660" s="86">
        <v>0.14000000000000001</v>
      </c>
      <c r="G660" s="86">
        <v>0</v>
      </c>
      <c r="H660" s="86">
        <v>0</v>
      </c>
      <c r="J660" s="86">
        <v>1</v>
      </c>
    </row>
    <row r="661" spans="1:10" x14ac:dyDescent="0.25">
      <c r="A661" s="86" t="s">
        <v>1671</v>
      </c>
      <c r="B661" s="86">
        <v>30</v>
      </c>
      <c r="C661" s="86">
        <v>0.21</v>
      </c>
      <c r="D661" s="86">
        <v>0.55000000000000004</v>
      </c>
      <c r="E661" s="86">
        <v>0</v>
      </c>
      <c r="F661" s="86">
        <v>0</v>
      </c>
      <c r="G661" s="86">
        <v>0</v>
      </c>
    </row>
    <row r="662" spans="1:10" x14ac:dyDescent="0.25">
      <c r="A662" s="86" t="s">
        <v>1672</v>
      </c>
      <c r="B662" s="86">
        <v>0</v>
      </c>
      <c r="C662" s="86">
        <v>0</v>
      </c>
      <c r="D662" s="86">
        <v>0</v>
      </c>
      <c r="E662" s="86">
        <v>0</v>
      </c>
      <c r="F662" s="86">
        <v>0</v>
      </c>
      <c r="G662" s="86">
        <v>0</v>
      </c>
    </row>
    <row r="663" spans="1:10" x14ac:dyDescent="0.25">
      <c r="A663" s="86" t="s">
        <v>1673</v>
      </c>
      <c r="B663" s="86">
        <v>10</v>
      </c>
      <c r="C663" s="86">
        <v>0</v>
      </c>
      <c r="D663" s="86">
        <v>0</v>
      </c>
      <c r="E663" s="86">
        <v>0</v>
      </c>
      <c r="F663" s="86">
        <v>0</v>
      </c>
      <c r="G663" s="86">
        <v>0</v>
      </c>
    </row>
    <row r="664" spans="1:10" x14ac:dyDescent="0.25">
      <c r="A664" s="86" t="s">
        <v>1674</v>
      </c>
      <c r="B664" s="86">
        <v>0</v>
      </c>
      <c r="C664" s="86">
        <v>0</v>
      </c>
      <c r="D664" s="86">
        <v>0</v>
      </c>
      <c r="E664" s="86">
        <v>0</v>
      </c>
      <c r="F664" s="86">
        <v>0</v>
      </c>
      <c r="G664" s="86">
        <v>0</v>
      </c>
    </row>
    <row r="665" spans="1:10" x14ac:dyDescent="0.25">
      <c r="A665" s="86" t="s">
        <v>1675</v>
      </c>
      <c r="B665" s="86">
        <v>0</v>
      </c>
      <c r="C665" s="86">
        <v>0</v>
      </c>
      <c r="D665" s="86">
        <v>0</v>
      </c>
      <c r="E665" s="86">
        <v>0</v>
      </c>
      <c r="F665" s="86">
        <v>0</v>
      </c>
      <c r="G665" s="86">
        <v>0</v>
      </c>
    </row>
    <row r="666" spans="1:10" x14ac:dyDescent="0.25">
      <c r="A666" s="86" t="s">
        <v>1676</v>
      </c>
      <c r="B666" s="86">
        <v>0</v>
      </c>
      <c r="C666" s="86">
        <v>0</v>
      </c>
      <c r="D666" s="86">
        <v>0</v>
      </c>
      <c r="E666" s="86">
        <v>0</v>
      </c>
      <c r="F666" s="86">
        <v>0</v>
      </c>
      <c r="G666" s="86">
        <v>0</v>
      </c>
    </row>
    <row r="667" spans="1:10" x14ac:dyDescent="0.25">
      <c r="A667" s="86" t="s">
        <v>1677</v>
      </c>
      <c r="B667" s="86">
        <v>0</v>
      </c>
      <c r="C667" s="86">
        <v>0</v>
      </c>
      <c r="D667" s="86">
        <v>0</v>
      </c>
      <c r="E667" s="86">
        <v>0</v>
      </c>
      <c r="F667" s="86">
        <v>0</v>
      </c>
      <c r="G667" s="86">
        <v>0</v>
      </c>
    </row>
    <row r="668" spans="1:10" x14ac:dyDescent="0.25">
      <c r="A668" s="86" t="s">
        <v>1678</v>
      </c>
      <c r="B668" s="86">
        <v>0</v>
      </c>
      <c r="C668" s="86">
        <v>0</v>
      </c>
      <c r="D668" s="86">
        <v>0</v>
      </c>
      <c r="E668" s="86">
        <v>0</v>
      </c>
      <c r="F668" s="86">
        <v>0</v>
      </c>
      <c r="G668" s="86">
        <v>0</v>
      </c>
    </row>
    <row r="669" spans="1:10" x14ac:dyDescent="0.25">
      <c r="A669" s="86" t="s">
        <v>1679</v>
      </c>
      <c r="B669" s="86">
        <v>0</v>
      </c>
      <c r="C669" s="86">
        <v>0</v>
      </c>
      <c r="D669" s="86">
        <v>0</v>
      </c>
      <c r="E669" s="86">
        <v>0</v>
      </c>
      <c r="F669" s="86">
        <v>0</v>
      </c>
      <c r="G669" s="86">
        <v>0</v>
      </c>
    </row>
    <row r="670" spans="1:10" x14ac:dyDescent="0.25">
      <c r="A670" s="86" t="s">
        <v>1680</v>
      </c>
      <c r="B670" s="86">
        <v>0</v>
      </c>
      <c r="C670" s="86">
        <v>0</v>
      </c>
      <c r="D670" s="86">
        <v>0</v>
      </c>
      <c r="E670" s="86">
        <v>0</v>
      </c>
      <c r="F670" s="86">
        <v>0</v>
      </c>
      <c r="G670" s="86">
        <v>0</v>
      </c>
    </row>
    <row r="671" spans="1:10" x14ac:dyDescent="0.25">
      <c r="A671" s="86" t="s">
        <v>1681</v>
      </c>
      <c r="B671" s="86">
        <v>0</v>
      </c>
      <c r="C671" s="86">
        <v>0</v>
      </c>
      <c r="D671" s="86">
        <v>0</v>
      </c>
      <c r="E671" s="86">
        <v>0</v>
      </c>
      <c r="F671" s="86">
        <v>0</v>
      </c>
      <c r="G671" s="86">
        <v>0</v>
      </c>
    </row>
    <row r="672" spans="1:10" x14ac:dyDescent="0.25">
      <c r="A672" s="86" t="s">
        <v>1682</v>
      </c>
      <c r="B672" s="86">
        <v>0</v>
      </c>
      <c r="C672" s="86">
        <v>0</v>
      </c>
      <c r="D672" s="86">
        <v>0</v>
      </c>
      <c r="E672" s="86">
        <v>0</v>
      </c>
      <c r="F672" s="86">
        <v>0</v>
      </c>
      <c r="G672" s="86">
        <v>0</v>
      </c>
    </row>
    <row r="673" spans="1:10" x14ac:dyDescent="0.25">
      <c r="A673" s="86" t="s">
        <v>1683</v>
      </c>
      <c r="B673" s="86">
        <v>0</v>
      </c>
      <c r="C673" s="86">
        <v>0</v>
      </c>
      <c r="D673" s="86">
        <v>0</v>
      </c>
      <c r="E673" s="86">
        <v>0</v>
      </c>
      <c r="F673" s="86">
        <v>0</v>
      </c>
      <c r="G673" s="86">
        <v>0</v>
      </c>
    </row>
    <row r="674" spans="1:10" x14ac:dyDescent="0.25">
      <c r="A674" s="86" t="s">
        <v>1684</v>
      </c>
      <c r="B674" s="86">
        <v>0</v>
      </c>
      <c r="C674" s="86">
        <v>0</v>
      </c>
      <c r="D674" s="86">
        <v>0</v>
      </c>
      <c r="E674" s="86">
        <v>0</v>
      </c>
      <c r="F674" s="86">
        <v>0</v>
      </c>
      <c r="G674" s="86">
        <v>0</v>
      </c>
    </row>
    <row r="675" spans="1:10" x14ac:dyDescent="0.25">
      <c r="A675" s="86" t="s">
        <v>1685</v>
      </c>
      <c r="B675" s="86">
        <v>10</v>
      </c>
      <c r="C675" s="86">
        <v>0</v>
      </c>
      <c r="D675" s="86">
        <v>0</v>
      </c>
      <c r="E675" s="86">
        <v>0</v>
      </c>
      <c r="F675" s="86">
        <v>0</v>
      </c>
      <c r="G675" s="86">
        <v>0</v>
      </c>
    </row>
    <row r="676" spans="1:10" x14ac:dyDescent="0.25">
      <c r="A676" s="86" t="s">
        <v>1686</v>
      </c>
      <c r="B676" s="86">
        <v>0</v>
      </c>
      <c r="C676" s="86">
        <v>0</v>
      </c>
      <c r="D676" s="86">
        <v>0</v>
      </c>
      <c r="E676" s="86">
        <v>0</v>
      </c>
      <c r="F676" s="86">
        <v>0</v>
      </c>
      <c r="G676" s="86">
        <v>0</v>
      </c>
    </row>
    <row r="677" spans="1:10" x14ac:dyDescent="0.25">
      <c r="A677" s="86" t="s">
        <v>1687</v>
      </c>
      <c r="B677" s="86">
        <v>10</v>
      </c>
      <c r="C677" s="86">
        <v>0.15</v>
      </c>
      <c r="D677" s="86">
        <v>0</v>
      </c>
      <c r="E677" s="86">
        <v>0</v>
      </c>
      <c r="F677" s="86">
        <v>1</v>
      </c>
      <c r="G677" s="86">
        <v>0</v>
      </c>
      <c r="H677" s="86">
        <v>0</v>
      </c>
      <c r="J677" s="86">
        <v>1.43</v>
      </c>
    </row>
    <row r="678" spans="1:10" x14ac:dyDescent="0.25">
      <c r="A678" s="86" t="s">
        <v>1688</v>
      </c>
      <c r="B678" s="86">
        <v>0</v>
      </c>
      <c r="C678" s="86">
        <v>0</v>
      </c>
      <c r="D678" s="86">
        <v>0</v>
      </c>
      <c r="E678" s="86">
        <v>0</v>
      </c>
      <c r="F678" s="86">
        <v>0</v>
      </c>
      <c r="G678" s="86">
        <v>0</v>
      </c>
    </row>
    <row r="679" spans="1:10" x14ac:dyDescent="0.25">
      <c r="A679" s="86" t="s">
        <v>1689</v>
      </c>
      <c r="B679" s="86">
        <v>0</v>
      </c>
      <c r="C679" s="86">
        <v>0</v>
      </c>
      <c r="D679" s="86">
        <v>0</v>
      </c>
      <c r="E679" s="86">
        <v>0</v>
      </c>
      <c r="F679" s="86">
        <v>0</v>
      </c>
      <c r="G679" s="86">
        <v>0</v>
      </c>
    </row>
    <row r="680" spans="1:10" x14ac:dyDescent="0.25">
      <c r="A680" s="86" t="s">
        <v>1690</v>
      </c>
      <c r="B680" s="86">
        <v>0</v>
      </c>
      <c r="C680" s="86">
        <v>0</v>
      </c>
      <c r="D680" s="86">
        <v>0</v>
      </c>
      <c r="E680" s="86">
        <v>0</v>
      </c>
      <c r="F680" s="86">
        <v>0</v>
      </c>
      <c r="G680" s="86">
        <v>0</v>
      </c>
    </row>
    <row r="681" spans="1:10" x14ac:dyDescent="0.25">
      <c r="A681" s="86" t="s">
        <v>1691</v>
      </c>
      <c r="B681" s="86">
        <v>0</v>
      </c>
      <c r="C681" s="86">
        <v>0</v>
      </c>
      <c r="D681" s="86">
        <v>0</v>
      </c>
      <c r="E681" s="86">
        <v>0</v>
      </c>
      <c r="F681" s="86">
        <v>0</v>
      </c>
      <c r="G681" s="86">
        <v>0</v>
      </c>
    </row>
    <row r="682" spans="1:10" x14ac:dyDescent="0.25">
      <c r="A682" s="86" t="s">
        <v>1692</v>
      </c>
      <c r="B682" s="86">
        <v>0</v>
      </c>
      <c r="C682" s="86">
        <v>0</v>
      </c>
      <c r="D682" s="86">
        <v>0</v>
      </c>
      <c r="E682" s="86">
        <v>0</v>
      </c>
      <c r="F682" s="86">
        <v>0</v>
      </c>
      <c r="G682" s="86">
        <v>0</v>
      </c>
    </row>
    <row r="683" spans="1:10" x14ac:dyDescent="0.25">
      <c r="A683" s="86" t="s">
        <v>1693</v>
      </c>
      <c r="B683" s="86">
        <v>0</v>
      </c>
      <c r="C683" s="86">
        <v>0</v>
      </c>
      <c r="D683" s="86">
        <v>0</v>
      </c>
      <c r="E683" s="86">
        <v>0</v>
      </c>
      <c r="F683" s="86">
        <v>0</v>
      </c>
      <c r="G683" s="86">
        <v>0</v>
      </c>
    </row>
    <row r="684" spans="1:10" x14ac:dyDescent="0.25">
      <c r="A684" s="86" t="s">
        <v>1694</v>
      </c>
      <c r="B684" s="86">
        <v>0</v>
      </c>
      <c r="C684" s="86">
        <v>0</v>
      </c>
      <c r="D684" s="86">
        <v>0</v>
      </c>
      <c r="E684" s="86">
        <v>0</v>
      </c>
      <c r="F684" s="86">
        <v>0</v>
      </c>
      <c r="G684" s="86">
        <v>0</v>
      </c>
    </row>
    <row r="685" spans="1:10" x14ac:dyDescent="0.25">
      <c r="A685" s="86" t="s">
        <v>1695</v>
      </c>
      <c r="B685" s="86">
        <v>0</v>
      </c>
      <c r="C685" s="86">
        <v>0</v>
      </c>
      <c r="D685" s="86">
        <v>0</v>
      </c>
      <c r="E685" s="86">
        <v>0</v>
      </c>
      <c r="F685" s="86">
        <v>0</v>
      </c>
      <c r="G685" s="86">
        <v>0</v>
      </c>
    </row>
    <row r="686" spans="1:10" x14ac:dyDescent="0.25">
      <c r="A686" s="86" t="s">
        <v>1696</v>
      </c>
      <c r="B686" s="86">
        <v>10</v>
      </c>
      <c r="C686" s="86">
        <v>0.19</v>
      </c>
      <c r="D686" s="86">
        <v>0</v>
      </c>
      <c r="E686" s="86">
        <v>0</v>
      </c>
      <c r="F686" s="86">
        <v>0</v>
      </c>
      <c r="G686" s="86">
        <v>0</v>
      </c>
    </row>
    <row r="687" spans="1:10" x14ac:dyDescent="0.25">
      <c r="A687" s="86" t="s">
        <v>1697</v>
      </c>
      <c r="B687" s="86">
        <v>0</v>
      </c>
      <c r="C687" s="86">
        <v>0</v>
      </c>
      <c r="D687" s="86">
        <v>0</v>
      </c>
      <c r="E687" s="86">
        <v>0</v>
      </c>
      <c r="F687" s="86">
        <v>0</v>
      </c>
      <c r="G687" s="86">
        <v>0</v>
      </c>
    </row>
    <row r="688" spans="1:10" x14ac:dyDescent="0.25">
      <c r="A688" s="86" t="s">
        <v>1698</v>
      </c>
      <c r="B688" s="86">
        <v>0</v>
      </c>
      <c r="C688" s="86">
        <v>0</v>
      </c>
      <c r="D688" s="86">
        <v>0</v>
      </c>
      <c r="E688" s="86">
        <v>0</v>
      </c>
      <c r="F688" s="86">
        <v>0</v>
      </c>
      <c r="G688" s="86">
        <v>0</v>
      </c>
    </row>
    <row r="689" spans="1:7" x14ac:dyDescent="0.25">
      <c r="A689" s="86" t="s">
        <v>1699</v>
      </c>
      <c r="B689" s="86">
        <v>0</v>
      </c>
      <c r="C689" s="86">
        <v>0</v>
      </c>
      <c r="D689" s="86">
        <v>0</v>
      </c>
      <c r="E689" s="86">
        <v>0</v>
      </c>
      <c r="F689" s="86">
        <v>0</v>
      </c>
      <c r="G689" s="86">
        <v>0</v>
      </c>
    </row>
    <row r="690" spans="1:7" x14ac:dyDescent="0.25">
      <c r="A690" s="86" t="s">
        <v>1700</v>
      </c>
      <c r="B690" s="86">
        <v>0</v>
      </c>
      <c r="C690" s="86">
        <v>0</v>
      </c>
      <c r="D690" s="86">
        <v>0</v>
      </c>
      <c r="E690" s="86">
        <v>0</v>
      </c>
      <c r="F690" s="86">
        <v>0</v>
      </c>
      <c r="G690" s="86">
        <v>0</v>
      </c>
    </row>
    <row r="691" spans="1:7" x14ac:dyDescent="0.25">
      <c r="A691" s="86" t="s">
        <v>1701</v>
      </c>
      <c r="B691" s="86">
        <v>0</v>
      </c>
      <c r="C691" s="86">
        <v>0</v>
      </c>
      <c r="D691" s="86">
        <v>0</v>
      </c>
      <c r="E691" s="86">
        <v>0</v>
      </c>
      <c r="F691" s="86">
        <v>0</v>
      </c>
      <c r="G691" s="86">
        <v>0</v>
      </c>
    </row>
    <row r="692" spans="1:7" x14ac:dyDescent="0.25">
      <c r="A692" s="86" t="s">
        <v>1702</v>
      </c>
      <c r="B692" s="86">
        <v>480</v>
      </c>
      <c r="C692" s="86">
        <v>0.14000000000000001</v>
      </c>
      <c r="D692" s="86">
        <v>0.16</v>
      </c>
      <c r="E692" s="86">
        <v>0</v>
      </c>
      <c r="F692" s="86">
        <v>0</v>
      </c>
      <c r="G692" s="86">
        <v>0</v>
      </c>
    </row>
    <row r="693" spans="1:7" x14ac:dyDescent="0.25">
      <c r="A693" s="86" t="s">
        <v>1703</v>
      </c>
      <c r="B693" s="86">
        <v>0</v>
      </c>
      <c r="C693" s="86">
        <v>0</v>
      </c>
      <c r="D693" s="86">
        <v>0</v>
      </c>
      <c r="E693" s="86">
        <v>0</v>
      </c>
      <c r="F693" s="86">
        <v>0</v>
      </c>
      <c r="G693" s="86">
        <v>0</v>
      </c>
    </row>
    <row r="694" spans="1:7" x14ac:dyDescent="0.25">
      <c r="A694" s="86" t="s">
        <v>1704</v>
      </c>
      <c r="B694" s="86">
        <v>0</v>
      </c>
      <c r="C694" s="86">
        <v>0</v>
      </c>
      <c r="D694" s="86">
        <v>0</v>
      </c>
      <c r="E694" s="86">
        <v>0</v>
      </c>
      <c r="F694" s="86">
        <v>0</v>
      </c>
      <c r="G694" s="86">
        <v>0</v>
      </c>
    </row>
    <row r="695" spans="1:7" x14ac:dyDescent="0.25">
      <c r="A695" s="86" t="s">
        <v>1705</v>
      </c>
      <c r="B695" s="86">
        <v>10</v>
      </c>
      <c r="C695" s="86">
        <v>0.53</v>
      </c>
      <c r="D695" s="86">
        <v>0.01</v>
      </c>
      <c r="E695" s="86">
        <v>0</v>
      </c>
      <c r="F695" s="86">
        <v>0</v>
      </c>
      <c r="G695" s="86">
        <v>0</v>
      </c>
    </row>
    <row r="696" spans="1:7" x14ac:dyDescent="0.25">
      <c r="A696" s="86" t="s">
        <v>1706</v>
      </c>
      <c r="B696" s="86">
        <v>0</v>
      </c>
      <c r="C696" s="86">
        <v>0</v>
      </c>
      <c r="D696" s="86">
        <v>0</v>
      </c>
      <c r="E696" s="86">
        <v>0</v>
      </c>
      <c r="F696" s="86">
        <v>0</v>
      </c>
      <c r="G696" s="86">
        <v>0</v>
      </c>
    </row>
    <row r="697" spans="1:7" x14ac:dyDescent="0.25">
      <c r="A697" s="86" t="s">
        <v>1707</v>
      </c>
      <c r="B697" s="86">
        <v>0</v>
      </c>
      <c r="C697" s="86">
        <v>0</v>
      </c>
      <c r="D697" s="86">
        <v>0</v>
      </c>
      <c r="E697" s="86">
        <v>0</v>
      </c>
      <c r="F697" s="86">
        <v>0</v>
      </c>
      <c r="G697" s="86">
        <v>0</v>
      </c>
    </row>
    <row r="698" spans="1:7" x14ac:dyDescent="0.25">
      <c r="A698" s="86" t="s">
        <v>1708</v>
      </c>
      <c r="B698" s="86">
        <v>0</v>
      </c>
      <c r="C698" s="86">
        <v>0</v>
      </c>
      <c r="D698" s="86">
        <v>0</v>
      </c>
      <c r="E698" s="86">
        <v>0</v>
      </c>
      <c r="F698" s="86">
        <v>0</v>
      </c>
      <c r="G698" s="86">
        <v>0</v>
      </c>
    </row>
    <row r="699" spans="1:7" x14ac:dyDescent="0.25">
      <c r="A699" s="86" t="s">
        <v>1709</v>
      </c>
      <c r="B699" s="86">
        <v>0</v>
      </c>
      <c r="C699" s="86">
        <v>0</v>
      </c>
      <c r="D699" s="86">
        <v>0</v>
      </c>
      <c r="E699" s="86">
        <v>0</v>
      </c>
      <c r="F699" s="86">
        <v>0</v>
      </c>
      <c r="G699" s="86">
        <v>0</v>
      </c>
    </row>
    <row r="700" spans="1:7" x14ac:dyDescent="0.25">
      <c r="A700" s="86" t="s">
        <v>1710</v>
      </c>
      <c r="B700" s="86">
        <v>10</v>
      </c>
      <c r="C700" s="86">
        <v>0.49</v>
      </c>
      <c r="D700" s="86">
        <v>7.0000000000000007E-2</v>
      </c>
      <c r="E700" s="86">
        <v>0</v>
      </c>
      <c r="F700" s="86">
        <v>0</v>
      </c>
      <c r="G700" s="86">
        <v>0</v>
      </c>
    </row>
    <row r="701" spans="1:7" x14ac:dyDescent="0.25">
      <c r="A701" s="86" t="s">
        <v>1711</v>
      </c>
      <c r="B701" s="86">
        <v>10</v>
      </c>
      <c r="C701" s="86">
        <v>0.27</v>
      </c>
      <c r="D701" s="86">
        <v>0</v>
      </c>
      <c r="E701" s="86">
        <v>0</v>
      </c>
      <c r="F701" s="86">
        <v>0</v>
      </c>
      <c r="G701" s="86">
        <v>0</v>
      </c>
    </row>
    <row r="702" spans="1:7" x14ac:dyDescent="0.25">
      <c r="A702" s="86" t="s">
        <v>1712</v>
      </c>
      <c r="B702" s="86">
        <v>10</v>
      </c>
      <c r="C702" s="86">
        <v>0</v>
      </c>
      <c r="D702" s="86">
        <v>0</v>
      </c>
      <c r="E702" s="86">
        <v>0</v>
      </c>
      <c r="F702" s="86">
        <v>0</v>
      </c>
      <c r="G702" s="86">
        <v>0</v>
      </c>
    </row>
    <row r="703" spans="1:7" x14ac:dyDescent="0.25">
      <c r="A703" s="86" t="s">
        <v>1713</v>
      </c>
      <c r="B703" s="86">
        <v>0</v>
      </c>
      <c r="C703" s="86">
        <v>0</v>
      </c>
      <c r="D703" s="86">
        <v>0</v>
      </c>
      <c r="E703" s="86">
        <v>0</v>
      </c>
      <c r="F703" s="86">
        <v>0</v>
      </c>
      <c r="G703" s="86">
        <v>0</v>
      </c>
    </row>
    <row r="704" spans="1:7" x14ac:dyDescent="0.25">
      <c r="A704" s="86" t="s">
        <v>1714</v>
      </c>
      <c r="B704" s="86">
        <v>0</v>
      </c>
      <c r="C704" s="86">
        <v>0</v>
      </c>
      <c r="D704" s="86">
        <v>0</v>
      </c>
      <c r="E704" s="86">
        <v>0</v>
      </c>
      <c r="F704" s="86">
        <v>0</v>
      </c>
      <c r="G704" s="86">
        <v>0</v>
      </c>
    </row>
    <row r="705" spans="1:10" x14ac:dyDescent="0.25">
      <c r="A705" s="86" t="s">
        <v>1715</v>
      </c>
      <c r="B705" s="86">
        <v>9900</v>
      </c>
      <c r="C705" s="86">
        <v>0.06</v>
      </c>
      <c r="D705" s="86">
        <v>0.64</v>
      </c>
      <c r="E705" s="86">
        <v>0</v>
      </c>
      <c r="F705" s="86">
        <v>77.709999999999994</v>
      </c>
      <c r="G705" s="86">
        <v>0</v>
      </c>
      <c r="H705" s="86">
        <v>0</v>
      </c>
      <c r="J705" s="86">
        <v>1.43</v>
      </c>
    </row>
    <row r="706" spans="1:10" x14ac:dyDescent="0.25">
      <c r="A706" s="86" t="s">
        <v>1716</v>
      </c>
      <c r="B706" s="86">
        <v>10</v>
      </c>
      <c r="C706" s="86">
        <v>0.08</v>
      </c>
      <c r="D706" s="86">
        <v>0</v>
      </c>
      <c r="E706" s="86">
        <v>0</v>
      </c>
      <c r="F706" s="86">
        <v>0</v>
      </c>
      <c r="G706" s="86">
        <v>0</v>
      </c>
    </row>
    <row r="707" spans="1:10" x14ac:dyDescent="0.25">
      <c r="A707" s="86" t="s">
        <v>1717</v>
      </c>
      <c r="B707" s="86">
        <v>0</v>
      </c>
      <c r="C707" s="86">
        <v>0</v>
      </c>
      <c r="D707" s="86">
        <v>0</v>
      </c>
      <c r="E707" s="86">
        <v>0</v>
      </c>
      <c r="F707" s="86">
        <v>0</v>
      </c>
      <c r="G707" s="86">
        <v>0</v>
      </c>
    </row>
    <row r="708" spans="1:10" x14ac:dyDescent="0.25">
      <c r="A708" s="86" t="s">
        <v>1718</v>
      </c>
      <c r="B708" s="86">
        <v>10</v>
      </c>
      <c r="C708" s="86">
        <v>0.28000000000000003</v>
      </c>
      <c r="D708" s="86">
        <v>0</v>
      </c>
      <c r="E708" s="86">
        <v>0</v>
      </c>
      <c r="F708" s="86">
        <v>0</v>
      </c>
      <c r="G708" s="86">
        <v>0</v>
      </c>
    </row>
    <row r="709" spans="1:10" x14ac:dyDescent="0.25">
      <c r="A709" s="86" t="s">
        <v>1719</v>
      </c>
      <c r="B709" s="86">
        <v>10</v>
      </c>
      <c r="C709" s="86">
        <v>0.09</v>
      </c>
      <c r="D709" s="86">
        <v>0</v>
      </c>
      <c r="E709" s="86">
        <v>0</v>
      </c>
      <c r="F709" s="86">
        <v>0</v>
      </c>
      <c r="G709" s="86">
        <v>0</v>
      </c>
    </row>
    <row r="710" spans="1:10" x14ac:dyDescent="0.25">
      <c r="A710" s="86" t="s">
        <v>1720</v>
      </c>
      <c r="B710" s="86">
        <v>10</v>
      </c>
      <c r="C710" s="86">
        <v>0.02</v>
      </c>
      <c r="D710" s="86">
        <v>0</v>
      </c>
      <c r="E710" s="86">
        <v>0</v>
      </c>
      <c r="F710" s="86">
        <v>0</v>
      </c>
      <c r="G710" s="86">
        <v>0</v>
      </c>
    </row>
    <row r="711" spans="1:10" x14ac:dyDescent="0.25">
      <c r="A711" s="86" t="s">
        <v>1721</v>
      </c>
      <c r="B711" s="86">
        <v>10</v>
      </c>
      <c r="C711" s="86">
        <v>0.12</v>
      </c>
      <c r="D711" s="86">
        <v>0</v>
      </c>
      <c r="E711" s="86">
        <v>0</v>
      </c>
      <c r="F711" s="86">
        <v>0</v>
      </c>
      <c r="G711" s="86">
        <v>0</v>
      </c>
    </row>
    <row r="712" spans="1:10" x14ac:dyDescent="0.25">
      <c r="A712" s="86" t="s">
        <v>1722</v>
      </c>
      <c r="B712" s="86">
        <v>0</v>
      </c>
      <c r="C712" s="86">
        <v>0</v>
      </c>
      <c r="D712" s="86">
        <v>0</v>
      </c>
      <c r="E712" s="86">
        <v>0</v>
      </c>
      <c r="F712" s="86">
        <v>0</v>
      </c>
      <c r="G712" s="86">
        <v>0</v>
      </c>
    </row>
    <row r="713" spans="1:10" x14ac:dyDescent="0.25">
      <c r="A713" s="86" t="s">
        <v>1723</v>
      </c>
      <c r="B713" s="86">
        <v>0</v>
      </c>
      <c r="C713" s="86">
        <v>0</v>
      </c>
      <c r="D713" s="86">
        <v>0</v>
      </c>
      <c r="E713" s="86">
        <v>0</v>
      </c>
      <c r="F713" s="86">
        <v>0</v>
      </c>
      <c r="G713" s="86">
        <v>0</v>
      </c>
    </row>
    <row r="714" spans="1:10" x14ac:dyDescent="0.25">
      <c r="A714" s="86" t="s">
        <v>1724</v>
      </c>
      <c r="B714" s="86">
        <v>0</v>
      </c>
      <c r="C714" s="86">
        <v>0</v>
      </c>
      <c r="D714" s="86">
        <v>0</v>
      </c>
      <c r="E714" s="86">
        <v>0</v>
      </c>
      <c r="F714" s="86">
        <v>0</v>
      </c>
      <c r="G714" s="86">
        <v>0</v>
      </c>
    </row>
    <row r="715" spans="1:10" x14ac:dyDescent="0.25">
      <c r="A715" s="86" t="s">
        <v>1725</v>
      </c>
      <c r="B715" s="86">
        <v>0</v>
      </c>
      <c r="C715" s="86">
        <v>0</v>
      </c>
      <c r="D715" s="86">
        <v>0</v>
      </c>
      <c r="E715" s="86">
        <v>0</v>
      </c>
      <c r="F715" s="86">
        <v>0</v>
      </c>
      <c r="G715" s="86">
        <v>0</v>
      </c>
    </row>
    <row r="716" spans="1:10" x14ac:dyDescent="0.25">
      <c r="A716" s="86" t="s">
        <v>1726</v>
      </c>
      <c r="B716" s="86">
        <v>0</v>
      </c>
      <c r="C716" s="86">
        <v>0</v>
      </c>
      <c r="D716" s="86">
        <v>0</v>
      </c>
      <c r="E716" s="86">
        <v>0</v>
      </c>
      <c r="F716" s="86">
        <v>0</v>
      </c>
      <c r="G716" s="86">
        <v>0</v>
      </c>
    </row>
    <row r="717" spans="1:10" x14ac:dyDescent="0.25">
      <c r="A717" s="86" t="s">
        <v>1727</v>
      </c>
      <c r="B717" s="86">
        <v>10</v>
      </c>
      <c r="C717" s="86">
        <v>0.24</v>
      </c>
      <c r="D717" s="86">
        <v>0</v>
      </c>
      <c r="E717" s="86">
        <v>0</v>
      </c>
      <c r="F717" s="86">
        <v>0</v>
      </c>
      <c r="G717" s="86">
        <v>0</v>
      </c>
    </row>
    <row r="718" spans="1:10" x14ac:dyDescent="0.25">
      <c r="A718" s="86" t="s">
        <v>1728</v>
      </c>
      <c r="B718" s="86">
        <v>110</v>
      </c>
      <c r="C718" s="86">
        <v>0.01</v>
      </c>
      <c r="D718" s="86">
        <v>0.01</v>
      </c>
      <c r="E718" s="86">
        <v>0</v>
      </c>
      <c r="F718" s="86">
        <v>0.71</v>
      </c>
      <c r="G718" s="86">
        <v>0</v>
      </c>
      <c r="H718" s="86">
        <v>0</v>
      </c>
      <c r="J718" s="86">
        <v>1</v>
      </c>
    </row>
    <row r="719" spans="1:10" x14ac:dyDescent="0.25">
      <c r="A719" s="86" t="s">
        <v>1729</v>
      </c>
      <c r="B719" s="86">
        <v>0</v>
      </c>
      <c r="C719" s="86">
        <v>0</v>
      </c>
      <c r="D719" s="86">
        <v>0</v>
      </c>
      <c r="E719" s="86">
        <v>0</v>
      </c>
      <c r="F719" s="86">
        <v>0</v>
      </c>
      <c r="G719" s="86">
        <v>0</v>
      </c>
    </row>
    <row r="720" spans="1:10" x14ac:dyDescent="0.25">
      <c r="A720" s="86" t="s">
        <v>1730</v>
      </c>
      <c r="B720" s="86">
        <v>0</v>
      </c>
      <c r="C720" s="86">
        <v>0</v>
      </c>
      <c r="D720" s="86">
        <v>0</v>
      </c>
      <c r="E720" s="86">
        <v>0</v>
      </c>
      <c r="F720" s="86">
        <v>0</v>
      </c>
      <c r="G720" s="86">
        <v>0</v>
      </c>
    </row>
    <row r="721" spans="1:7" x14ac:dyDescent="0.25">
      <c r="A721" s="86" t="s">
        <v>1731</v>
      </c>
      <c r="B721" s="86">
        <v>0</v>
      </c>
      <c r="C721" s="86">
        <v>0</v>
      </c>
      <c r="D721" s="86">
        <v>0</v>
      </c>
      <c r="E721" s="86">
        <v>0</v>
      </c>
      <c r="F721" s="86">
        <v>0</v>
      </c>
      <c r="G721" s="86">
        <v>0</v>
      </c>
    </row>
    <row r="722" spans="1:7" x14ac:dyDescent="0.25">
      <c r="A722" s="86" t="s">
        <v>1732</v>
      </c>
      <c r="B722" s="86">
        <v>10</v>
      </c>
      <c r="C722" s="86">
        <v>0.13</v>
      </c>
      <c r="D722" s="86">
        <v>0</v>
      </c>
      <c r="E722" s="86">
        <v>0</v>
      </c>
      <c r="F722" s="86">
        <v>0</v>
      </c>
      <c r="G722" s="86">
        <v>0</v>
      </c>
    </row>
    <row r="723" spans="1:7" x14ac:dyDescent="0.25">
      <c r="A723" s="86" t="s">
        <v>1733</v>
      </c>
      <c r="B723" s="86">
        <v>0</v>
      </c>
      <c r="C723" s="86">
        <v>0</v>
      </c>
      <c r="D723" s="86">
        <v>0</v>
      </c>
      <c r="E723" s="86">
        <v>0</v>
      </c>
      <c r="F723" s="86">
        <v>0</v>
      </c>
      <c r="G723" s="86">
        <v>0</v>
      </c>
    </row>
    <row r="724" spans="1:7" x14ac:dyDescent="0.25">
      <c r="A724" s="86" t="s">
        <v>1734</v>
      </c>
      <c r="B724" s="86">
        <v>10</v>
      </c>
      <c r="C724" s="86">
        <v>0.08</v>
      </c>
      <c r="D724" s="86">
        <v>0</v>
      </c>
      <c r="E724" s="86">
        <v>0</v>
      </c>
      <c r="F724" s="86">
        <v>0</v>
      </c>
      <c r="G724" s="86">
        <v>0</v>
      </c>
    </row>
    <row r="725" spans="1:7" x14ac:dyDescent="0.25">
      <c r="A725" s="86" t="s">
        <v>1735</v>
      </c>
      <c r="B725" s="86">
        <v>8100</v>
      </c>
      <c r="C725" s="86">
        <v>0.16</v>
      </c>
      <c r="D725" s="86">
        <v>0.42</v>
      </c>
      <c r="E725" s="86">
        <v>0</v>
      </c>
      <c r="F725" s="86">
        <v>0</v>
      </c>
      <c r="G725" s="86">
        <v>0</v>
      </c>
    </row>
    <row r="726" spans="1:7" x14ac:dyDescent="0.25">
      <c r="A726" s="86" t="s">
        <v>1736</v>
      </c>
      <c r="B726" s="86">
        <v>0</v>
      </c>
      <c r="C726" s="86">
        <v>0</v>
      </c>
      <c r="D726" s="86">
        <v>0</v>
      </c>
      <c r="E726" s="86">
        <v>0</v>
      </c>
      <c r="F726" s="86">
        <v>0</v>
      </c>
      <c r="G726" s="86">
        <v>0</v>
      </c>
    </row>
    <row r="727" spans="1:7" x14ac:dyDescent="0.25">
      <c r="A727" s="86" t="s">
        <v>294</v>
      </c>
      <c r="B727" s="86">
        <v>30</v>
      </c>
      <c r="C727" s="86">
        <v>0</v>
      </c>
      <c r="D727" s="86">
        <v>0</v>
      </c>
      <c r="E727" s="86">
        <v>0</v>
      </c>
      <c r="F727" s="86">
        <v>0</v>
      </c>
      <c r="G727" s="86">
        <v>0</v>
      </c>
    </row>
    <row r="728" spans="1:7" x14ac:dyDescent="0.25">
      <c r="A728" s="86" t="s">
        <v>1737</v>
      </c>
      <c r="B728" s="86">
        <v>10</v>
      </c>
      <c r="C728" s="86">
        <v>0.28000000000000003</v>
      </c>
      <c r="D728" s="86">
        <v>0</v>
      </c>
      <c r="E728" s="86">
        <v>0</v>
      </c>
      <c r="F728" s="86">
        <v>0</v>
      </c>
      <c r="G728" s="86">
        <v>0</v>
      </c>
    </row>
    <row r="729" spans="1:7" x14ac:dyDescent="0.25">
      <c r="A729" s="86" t="s">
        <v>1738</v>
      </c>
      <c r="B729" s="86">
        <v>10</v>
      </c>
      <c r="C729" s="86">
        <v>0.28000000000000003</v>
      </c>
      <c r="D729" s="86">
        <v>0.02</v>
      </c>
      <c r="E729" s="86">
        <v>0</v>
      </c>
      <c r="F729" s="86">
        <v>0</v>
      </c>
      <c r="G729" s="86">
        <v>0</v>
      </c>
    </row>
    <row r="730" spans="1:7" x14ac:dyDescent="0.25">
      <c r="A730" s="86" t="s">
        <v>1739</v>
      </c>
      <c r="B730" s="86">
        <v>0</v>
      </c>
      <c r="C730" s="86">
        <v>0</v>
      </c>
      <c r="D730" s="86">
        <v>0</v>
      </c>
      <c r="E730" s="86">
        <v>0</v>
      </c>
      <c r="F730" s="86">
        <v>0</v>
      </c>
      <c r="G730" s="86">
        <v>0</v>
      </c>
    </row>
    <row r="731" spans="1:7" x14ac:dyDescent="0.25">
      <c r="A731" s="86" t="s">
        <v>1740</v>
      </c>
      <c r="B731" s="86">
        <v>0</v>
      </c>
      <c r="C731" s="86">
        <v>0</v>
      </c>
      <c r="D731" s="86">
        <v>0</v>
      </c>
      <c r="E731" s="86">
        <v>0</v>
      </c>
      <c r="F731" s="86">
        <v>0</v>
      </c>
      <c r="G731" s="86">
        <v>0</v>
      </c>
    </row>
    <row r="732" spans="1:7" x14ac:dyDescent="0.25">
      <c r="A732" s="86" t="s">
        <v>1741</v>
      </c>
      <c r="B732" s="86">
        <v>0</v>
      </c>
      <c r="C732" s="86">
        <v>0</v>
      </c>
      <c r="D732" s="86">
        <v>0</v>
      </c>
      <c r="E732" s="86">
        <v>0</v>
      </c>
      <c r="F732" s="86">
        <v>0</v>
      </c>
      <c r="G732" s="86">
        <v>0</v>
      </c>
    </row>
    <row r="733" spans="1:7" x14ac:dyDescent="0.25">
      <c r="A733" s="86" t="s">
        <v>1742</v>
      </c>
      <c r="B733" s="86">
        <v>0</v>
      </c>
      <c r="C733" s="86">
        <v>0</v>
      </c>
      <c r="D733" s="86">
        <v>0</v>
      </c>
      <c r="E733" s="86">
        <v>0</v>
      </c>
      <c r="F733" s="86">
        <v>0</v>
      </c>
      <c r="G733" s="86">
        <v>0</v>
      </c>
    </row>
    <row r="734" spans="1:7" x14ac:dyDescent="0.25">
      <c r="A734" s="86" t="s">
        <v>826</v>
      </c>
      <c r="B734" s="86">
        <v>10</v>
      </c>
      <c r="C734" s="86">
        <v>0.02</v>
      </c>
      <c r="D734" s="86">
        <v>0</v>
      </c>
      <c r="E734" s="86">
        <v>0</v>
      </c>
      <c r="F734" s="86">
        <v>0</v>
      </c>
      <c r="G734" s="86">
        <v>0</v>
      </c>
    </row>
    <row r="735" spans="1:7" x14ac:dyDescent="0.25">
      <c r="A735" s="86" t="s">
        <v>1743</v>
      </c>
      <c r="B735" s="86">
        <v>10</v>
      </c>
      <c r="C735" s="86">
        <v>0.13</v>
      </c>
      <c r="D735" s="86">
        <v>0</v>
      </c>
      <c r="E735" s="86">
        <v>0</v>
      </c>
      <c r="F735" s="86">
        <v>0</v>
      </c>
      <c r="G735" s="86">
        <v>0</v>
      </c>
    </row>
    <row r="736" spans="1:7" x14ac:dyDescent="0.25">
      <c r="A736" s="86" t="s">
        <v>1744</v>
      </c>
      <c r="B736" s="86">
        <v>0</v>
      </c>
      <c r="C736" s="86">
        <v>0</v>
      </c>
      <c r="D736" s="86">
        <v>0</v>
      </c>
      <c r="E736" s="86">
        <v>0</v>
      </c>
      <c r="F736" s="86">
        <v>0</v>
      </c>
      <c r="G736" s="86">
        <v>0</v>
      </c>
    </row>
    <row r="737" spans="1:7" x14ac:dyDescent="0.25">
      <c r="A737" s="86" t="s">
        <v>1745</v>
      </c>
      <c r="B737" s="86">
        <v>0</v>
      </c>
      <c r="C737" s="86">
        <v>0</v>
      </c>
      <c r="D737" s="86">
        <v>0</v>
      </c>
      <c r="E737" s="86">
        <v>0</v>
      </c>
      <c r="F737" s="86">
        <v>0</v>
      </c>
      <c r="G737" s="86">
        <v>0</v>
      </c>
    </row>
    <row r="738" spans="1:7" x14ac:dyDescent="0.25">
      <c r="A738" s="86" t="s">
        <v>1746</v>
      </c>
      <c r="B738" s="86">
        <v>0</v>
      </c>
      <c r="C738" s="86">
        <v>0</v>
      </c>
      <c r="D738" s="86">
        <v>0</v>
      </c>
      <c r="E738" s="86">
        <v>0</v>
      </c>
      <c r="F738" s="86">
        <v>0</v>
      </c>
      <c r="G738" s="86">
        <v>0</v>
      </c>
    </row>
    <row r="739" spans="1:7" x14ac:dyDescent="0.25">
      <c r="A739" s="86" t="s">
        <v>1747</v>
      </c>
      <c r="B739" s="86">
        <v>0</v>
      </c>
      <c r="C739" s="86">
        <v>0</v>
      </c>
      <c r="D739" s="86">
        <v>0</v>
      </c>
      <c r="E739" s="86">
        <v>0</v>
      </c>
      <c r="F739" s="86">
        <v>0</v>
      </c>
      <c r="G739" s="86">
        <v>0</v>
      </c>
    </row>
    <row r="740" spans="1:7" x14ac:dyDescent="0.25">
      <c r="A740" s="86" t="s">
        <v>1748</v>
      </c>
      <c r="B740" s="86">
        <v>0</v>
      </c>
      <c r="C740" s="86">
        <v>0</v>
      </c>
      <c r="D740" s="86">
        <v>0</v>
      </c>
      <c r="E740" s="86">
        <v>0</v>
      </c>
      <c r="F740" s="86">
        <v>0</v>
      </c>
      <c r="G740" s="86">
        <v>0</v>
      </c>
    </row>
    <row r="741" spans="1:7" x14ac:dyDescent="0.25">
      <c r="A741" s="86" t="s">
        <v>1749</v>
      </c>
      <c r="B741" s="86">
        <v>10</v>
      </c>
      <c r="C741" s="86">
        <v>0</v>
      </c>
      <c r="D741" s="86">
        <v>0</v>
      </c>
      <c r="E741" s="86">
        <v>0</v>
      </c>
      <c r="F741" s="86">
        <v>0</v>
      </c>
      <c r="G741" s="86">
        <v>0</v>
      </c>
    </row>
    <row r="742" spans="1:7" x14ac:dyDescent="0.25">
      <c r="A742" s="86" t="s">
        <v>1750</v>
      </c>
      <c r="B742" s="86">
        <v>0</v>
      </c>
      <c r="C742" s="86">
        <v>0</v>
      </c>
      <c r="D742" s="86">
        <v>0</v>
      </c>
      <c r="E742" s="86">
        <v>0</v>
      </c>
      <c r="F742" s="86">
        <v>0</v>
      </c>
      <c r="G742" s="86">
        <v>0</v>
      </c>
    </row>
    <row r="743" spans="1:7" x14ac:dyDescent="0.25">
      <c r="A743" s="86" t="s">
        <v>1751</v>
      </c>
      <c r="B743" s="86">
        <v>0</v>
      </c>
      <c r="C743" s="86">
        <v>0</v>
      </c>
      <c r="D743" s="86">
        <v>0</v>
      </c>
      <c r="E743" s="86">
        <v>0</v>
      </c>
      <c r="F743" s="86">
        <v>0</v>
      </c>
      <c r="G743" s="86">
        <v>0</v>
      </c>
    </row>
    <row r="744" spans="1:7" x14ac:dyDescent="0.25">
      <c r="A744" s="86" t="s">
        <v>1752</v>
      </c>
      <c r="B744" s="86">
        <v>0</v>
      </c>
      <c r="C744" s="86">
        <v>0</v>
      </c>
      <c r="D744" s="86">
        <v>0</v>
      </c>
      <c r="E744" s="86">
        <v>0</v>
      </c>
      <c r="F744" s="86">
        <v>0</v>
      </c>
      <c r="G744" s="86">
        <v>0</v>
      </c>
    </row>
    <row r="745" spans="1:7" x14ac:dyDescent="0.25">
      <c r="A745" s="86" t="s">
        <v>1753</v>
      </c>
      <c r="B745" s="86">
        <v>0</v>
      </c>
      <c r="C745" s="86">
        <v>0</v>
      </c>
      <c r="D745" s="86">
        <v>0</v>
      </c>
      <c r="E745" s="86">
        <v>0</v>
      </c>
      <c r="F745" s="86">
        <v>0</v>
      </c>
      <c r="G745" s="86">
        <v>0</v>
      </c>
    </row>
    <row r="746" spans="1:7" x14ac:dyDescent="0.25">
      <c r="A746" s="86" t="s">
        <v>1754</v>
      </c>
      <c r="B746" s="86">
        <v>0</v>
      </c>
      <c r="C746" s="86">
        <v>0</v>
      </c>
      <c r="D746" s="86">
        <v>0</v>
      </c>
      <c r="E746" s="86">
        <v>0</v>
      </c>
      <c r="F746" s="86">
        <v>0</v>
      </c>
      <c r="G746" s="86">
        <v>0</v>
      </c>
    </row>
    <row r="747" spans="1:7" x14ac:dyDescent="0.25">
      <c r="A747" s="86" t="s">
        <v>1755</v>
      </c>
      <c r="B747" s="86">
        <v>0</v>
      </c>
      <c r="C747" s="86">
        <v>0</v>
      </c>
      <c r="D747" s="86">
        <v>0</v>
      </c>
      <c r="E747" s="86">
        <v>0</v>
      </c>
      <c r="F747" s="86">
        <v>0</v>
      </c>
      <c r="G747" s="86">
        <v>0</v>
      </c>
    </row>
    <row r="748" spans="1:7" x14ac:dyDescent="0.25">
      <c r="A748" s="86" t="s">
        <v>1756</v>
      </c>
      <c r="B748" s="86">
        <v>0</v>
      </c>
      <c r="C748" s="86">
        <v>0</v>
      </c>
      <c r="D748" s="86">
        <v>0</v>
      </c>
      <c r="E748" s="86">
        <v>0</v>
      </c>
      <c r="F748" s="86">
        <v>0</v>
      </c>
      <c r="G748" s="86">
        <v>0</v>
      </c>
    </row>
    <row r="749" spans="1:7" x14ac:dyDescent="0.25">
      <c r="A749" s="86" t="s">
        <v>1757</v>
      </c>
      <c r="B749" s="86">
        <v>10</v>
      </c>
      <c r="C749" s="86">
        <v>0</v>
      </c>
      <c r="D749" s="86">
        <v>0</v>
      </c>
      <c r="E749" s="86">
        <v>0</v>
      </c>
      <c r="F749" s="86">
        <v>0</v>
      </c>
      <c r="G749" s="86">
        <v>0</v>
      </c>
    </row>
    <row r="750" spans="1:7" x14ac:dyDescent="0.25">
      <c r="A750" s="86" t="s">
        <v>1758</v>
      </c>
      <c r="B750" s="86">
        <v>10</v>
      </c>
      <c r="C750" s="86">
        <v>0</v>
      </c>
      <c r="D750" s="86">
        <v>0</v>
      </c>
      <c r="E750" s="86">
        <v>0</v>
      </c>
      <c r="F750" s="86">
        <v>0</v>
      </c>
      <c r="G750" s="86">
        <v>0</v>
      </c>
    </row>
    <row r="751" spans="1:7" x14ac:dyDescent="0.25">
      <c r="A751" s="86" t="s">
        <v>1759</v>
      </c>
      <c r="B751" s="86">
        <v>0</v>
      </c>
      <c r="C751" s="86">
        <v>0</v>
      </c>
      <c r="D751" s="86">
        <v>0</v>
      </c>
      <c r="E751" s="86">
        <v>0</v>
      </c>
      <c r="F751" s="86">
        <v>0</v>
      </c>
      <c r="G751" s="86">
        <v>0</v>
      </c>
    </row>
    <row r="752" spans="1:7" x14ac:dyDescent="0.25">
      <c r="A752" s="86" t="s">
        <v>1760</v>
      </c>
      <c r="B752" s="86">
        <v>0</v>
      </c>
      <c r="C752" s="86">
        <v>0</v>
      </c>
      <c r="D752" s="86">
        <v>0</v>
      </c>
      <c r="E752" s="86">
        <v>0</v>
      </c>
      <c r="F752" s="86">
        <v>0</v>
      </c>
      <c r="G752" s="86">
        <v>0</v>
      </c>
    </row>
    <row r="753" spans="1:7" x14ac:dyDescent="0.25">
      <c r="A753" s="86" t="s">
        <v>1761</v>
      </c>
      <c r="B753" s="86">
        <v>0</v>
      </c>
      <c r="C753" s="86">
        <v>0</v>
      </c>
      <c r="D753" s="86">
        <v>0</v>
      </c>
      <c r="E753" s="86">
        <v>0</v>
      </c>
      <c r="F753" s="86">
        <v>0</v>
      </c>
      <c r="G753" s="86">
        <v>0</v>
      </c>
    </row>
    <row r="754" spans="1:7" x14ac:dyDescent="0.25">
      <c r="A754" s="86" t="s">
        <v>1762</v>
      </c>
      <c r="B754" s="86">
        <v>40</v>
      </c>
      <c r="C754" s="86">
        <v>0.05</v>
      </c>
      <c r="D754" s="86">
        <v>0</v>
      </c>
      <c r="E754" s="86">
        <v>0</v>
      </c>
      <c r="F754" s="86">
        <v>0</v>
      </c>
      <c r="G754" s="86">
        <v>0</v>
      </c>
    </row>
    <row r="755" spans="1:7" x14ac:dyDescent="0.25">
      <c r="A755" s="86" t="s">
        <v>1763</v>
      </c>
      <c r="B755" s="86">
        <v>0</v>
      </c>
      <c r="C755" s="86">
        <v>0</v>
      </c>
      <c r="D755" s="86">
        <v>0</v>
      </c>
      <c r="E755" s="86">
        <v>0</v>
      </c>
      <c r="F755" s="86">
        <v>0</v>
      </c>
      <c r="G755" s="86">
        <v>0</v>
      </c>
    </row>
    <row r="756" spans="1:7" x14ac:dyDescent="0.25">
      <c r="A756" s="86" t="s">
        <v>1764</v>
      </c>
      <c r="B756" s="86">
        <v>0</v>
      </c>
      <c r="C756" s="86">
        <v>0</v>
      </c>
      <c r="D756" s="86">
        <v>0</v>
      </c>
      <c r="E756" s="86">
        <v>0</v>
      </c>
      <c r="F756" s="86">
        <v>0</v>
      </c>
      <c r="G756" s="86">
        <v>0</v>
      </c>
    </row>
    <row r="757" spans="1:7" x14ac:dyDescent="0.25">
      <c r="A757" s="86" t="s">
        <v>1765</v>
      </c>
      <c r="B757" s="86">
        <v>0</v>
      </c>
      <c r="C757" s="86">
        <v>0</v>
      </c>
      <c r="D757" s="86">
        <v>0</v>
      </c>
      <c r="E757" s="86">
        <v>0</v>
      </c>
      <c r="F757" s="86">
        <v>0</v>
      </c>
      <c r="G757" s="86">
        <v>0</v>
      </c>
    </row>
    <row r="758" spans="1:7" x14ac:dyDescent="0.25">
      <c r="A758" s="86" t="s">
        <v>1766</v>
      </c>
      <c r="B758" s="86">
        <v>0</v>
      </c>
      <c r="C758" s="86">
        <v>0</v>
      </c>
      <c r="D758" s="86">
        <v>0</v>
      </c>
      <c r="E758" s="86">
        <v>0</v>
      </c>
      <c r="F758" s="86">
        <v>0</v>
      </c>
      <c r="G758" s="86">
        <v>0</v>
      </c>
    </row>
    <row r="759" spans="1:7" x14ac:dyDescent="0.25">
      <c r="A759" s="86" t="s">
        <v>1767</v>
      </c>
      <c r="B759" s="86">
        <v>0</v>
      </c>
      <c r="C759" s="86">
        <v>0</v>
      </c>
      <c r="D759" s="86">
        <v>0</v>
      </c>
      <c r="E759" s="86">
        <v>0</v>
      </c>
      <c r="F759" s="86">
        <v>0</v>
      </c>
      <c r="G759" s="86">
        <v>0</v>
      </c>
    </row>
    <row r="760" spans="1:7" x14ac:dyDescent="0.25">
      <c r="A760" s="86" t="s">
        <v>1768</v>
      </c>
      <c r="B760" s="86">
        <v>0</v>
      </c>
      <c r="C760" s="86">
        <v>0</v>
      </c>
      <c r="D760" s="86">
        <v>0</v>
      </c>
      <c r="E760" s="86">
        <v>0</v>
      </c>
      <c r="F760" s="86">
        <v>0</v>
      </c>
      <c r="G760" s="86">
        <v>0</v>
      </c>
    </row>
    <row r="761" spans="1:7" x14ac:dyDescent="0.25">
      <c r="A761" s="86" t="s">
        <v>1769</v>
      </c>
      <c r="B761" s="86">
        <v>10</v>
      </c>
      <c r="C761" s="86">
        <v>0.1</v>
      </c>
      <c r="D761" s="86">
        <v>0</v>
      </c>
      <c r="E761" s="86">
        <v>0</v>
      </c>
      <c r="F761" s="86">
        <v>0</v>
      </c>
      <c r="G761" s="86">
        <v>0</v>
      </c>
    </row>
    <row r="762" spans="1:7" x14ac:dyDescent="0.25">
      <c r="A762" s="86" t="s">
        <v>1770</v>
      </c>
      <c r="B762" s="86">
        <v>0</v>
      </c>
      <c r="C762" s="86">
        <v>0</v>
      </c>
      <c r="D762" s="86">
        <v>0</v>
      </c>
      <c r="E762" s="86">
        <v>0</v>
      </c>
      <c r="F762" s="86">
        <v>0</v>
      </c>
      <c r="G762" s="86">
        <v>0</v>
      </c>
    </row>
    <row r="763" spans="1:7" x14ac:dyDescent="0.25">
      <c r="A763" s="86" t="s">
        <v>1771</v>
      </c>
      <c r="B763" s="86">
        <v>0</v>
      </c>
      <c r="C763" s="86">
        <v>0</v>
      </c>
      <c r="D763" s="86">
        <v>0</v>
      </c>
      <c r="E763" s="86">
        <v>0</v>
      </c>
      <c r="F763" s="86">
        <v>0</v>
      </c>
      <c r="G763" s="86">
        <v>0</v>
      </c>
    </row>
    <row r="764" spans="1:7" x14ac:dyDescent="0.25">
      <c r="A764" s="86" t="s">
        <v>1772</v>
      </c>
      <c r="B764" s="86">
        <v>0</v>
      </c>
      <c r="C764" s="86">
        <v>0</v>
      </c>
      <c r="D764" s="86">
        <v>0</v>
      </c>
      <c r="E764" s="86">
        <v>0</v>
      </c>
      <c r="F764" s="86">
        <v>0</v>
      </c>
      <c r="G764" s="86">
        <v>0</v>
      </c>
    </row>
    <row r="765" spans="1:7" x14ac:dyDescent="0.25">
      <c r="A765" s="86" t="s">
        <v>1773</v>
      </c>
      <c r="B765" s="86">
        <v>0</v>
      </c>
      <c r="C765" s="86">
        <v>0</v>
      </c>
      <c r="D765" s="86">
        <v>0</v>
      </c>
      <c r="E765" s="86">
        <v>0</v>
      </c>
      <c r="F765" s="86">
        <v>0</v>
      </c>
      <c r="G765" s="86">
        <v>0</v>
      </c>
    </row>
    <row r="766" spans="1:7" x14ac:dyDescent="0.25">
      <c r="A766" s="86" t="s">
        <v>1774</v>
      </c>
      <c r="B766" s="86">
        <v>0</v>
      </c>
      <c r="C766" s="86">
        <v>0</v>
      </c>
      <c r="D766" s="86">
        <v>0</v>
      </c>
      <c r="E766" s="86">
        <v>0</v>
      </c>
      <c r="F766" s="86">
        <v>0</v>
      </c>
      <c r="G766" s="86">
        <v>0</v>
      </c>
    </row>
    <row r="767" spans="1:7" x14ac:dyDescent="0.25">
      <c r="A767" s="86" t="s">
        <v>1775</v>
      </c>
      <c r="B767" s="86">
        <v>0</v>
      </c>
      <c r="C767" s="86">
        <v>0</v>
      </c>
      <c r="D767" s="86">
        <v>0</v>
      </c>
      <c r="E767" s="86">
        <v>0</v>
      </c>
      <c r="F767" s="86">
        <v>0</v>
      </c>
      <c r="G767" s="86">
        <v>0</v>
      </c>
    </row>
    <row r="768" spans="1:7" x14ac:dyDescent="0.25">
      <c r="A768" s="86" t="s">
        <v>1776</v>
      </c>
      <c r="B768" s="86">
        <v>0</v>
      </c>
      <c r="C768" s="86">
        <v>0</v>
      </c>
      <c r="D768" s="86">
        <v>0</v>
      </c>
      <c r="E768" s="86">
        <v>0</v>
      </c>
      <c r="F768" s="86">
        <v>0</v>
      </c>
      <c r="G768" s="86">
        <v>0</v>
      </c>
    </row>
    <row r="769" spans="1:10" x14ac:dyDescent="0.25">
      <c r="A769" s="86" t="s">
        <v>1777</v>
      </c>
      <c r="B769" s="86">
        <v>0</v>
      </c>
      <c r="C769" s="86">
        <v>0</v>
      </c>
      <c r="D769" s="86">
        <v>0</v>
      </c>
      <c r="E769" s="86">
        <v>0</v>
      </c>
      <c r="F769" s="86">
        <v>0</v>
      </c>
      <c r="G769" s="86">
        <v>0</v>
      </c>
    </row>
    <row r="770" spans="1:10" x14ac:dyDescent="0.25">
      <c r="A770" s="86" t="s">
        <v>1778</v>
      </c>
      <c r="B770" s="86">
        <v>10</v>
      </c>
      <c r="C770" s="86">
        <v>0</v>
      </c>
      <c r="D770" s="86">
        <v>0</v>
      </c>
      <c r="E770" s="86">
        <v>0</v>
      </c>
      <c r="F770" s="86">
        <v>0.14000000000000001</v>
      </c>
      <c r="G770" s="86">
        <v>0</v>
      </c>
      <c r="H770" s="86">
        <v>0</v>
      </c>
      <c r="J770" s="86">
        <v>1</v>
      </c>
    </row>
    <row r="771" spans="1:10" x14ac:dyDescent="0.25">
      <c r="A771" s="86" t="s">
        <v>1779</v>
      </c>
      <c r="B771" s="86">
        <v>0</v>
      </c>
      <c r="C771" s="86">
        <v>0</v>
      </c>
      <c r="D771" s="86">
        <v>0</v>
      </c>
      <c r="E771" s="86">
        <v>0</v>
      </c>
      <c r="F771" s="86">
        <v>0</v>
      </c>
      <c r="G771" s="86">
        <v>0</v>
      </c>
    </row>
    <row r="772" spans="1:10" x14ac:dyDescent="0.25">
      <c r="A772" s="86" t="s">
        <v>1780</v>
      </c>
      <c r="B772" s="86">
        <v>0</v>
      </c>
      <c r="C772" s="86">
        <v>0</v>
      </c>
      <c r="D772" s="86">
        <v>0</v>
      </c>
      <c r="E772" s="86">
        <v>0</v>
      </c>
      <c r="F772" s="86">
        <v>0</v>
      </c>
      <c r="G772" s="86">
        <v>0</v>
      </c>
    </row>
    <row r="773" spans="1:10" x14ac:dyDescent="0.25">
      <c r="A773" s="86" t="s">
        <v>1781</v>
      </c>
      <c r="B773" s="86">
        <v>0</v>
      </c>
      <c r="C773" s="86">
        <v>0</v>
      </c>
      <c r="D773" s="86">
        <v>0</v>
      </c>
      <c r="E773" s="86">
        <v>0</v>
      </c>
      <c r="F773" s="86">
        <v>0</v>
      </c>
      <c r="G773" s="86">
        <v>0</v>
      </c>
    </row>
    <row r="774" spans="1:10" x14ac:dyDescent="0.25">
      <c r="A774" s="86" t="s">
        <v>1782</v>
      </c>
      <c r="B774" s="86">
        <v>0</v>
      </c>
      <c r="C774" s="86">
        <v>0</v>
      </c>
      <c r="D774" s="86">
        <v>0</v>
      </c>
      <c r="E774" s="86">
        <v>0</v>
      </c>
      <c r="F774" s="86">
        <v>0</v>
      </c>
      <c r="G774" s="86">
        <v>0</v>
      </c>
    </row>
    <row r="775" spans="1:10" x14ac:dyDescent="0.25">
      <c r="A775" s="86" t="s">
        <v>1783</v>
      </c>
      <c r="B775" s="86">
        <v>0</v>
      </c>
      <c r="C775" s="86">
        <v>0</v>
      </c>
      <c r="D775" s="86">
        <v>0</v>
      </c>
      <c r="E775" s="86">
        <v>0</v>
      </c>
      <c r="F775" s="86">
        <v>0</v>
      </c>
      <c r="G775" s="86">
        <v>0</v>
      </c>
    </row>
    <row r="776" spans="1:10" x14ac:dyDescent="0.25">
      <c r="A776" s="86" t="s">
        <v>1784</v>
      </c>
      <c r="B776" s="86">
        <v>0</v>
      </c>
      <c r="C776" s="86">
        <v>0</v>
      </c>
      <c r="D776" s="86">
        <v>0</v>
      </c>
      <c r="E776" s="86">
        <v>0</v>
      </c>
      <c r="F776" s="86">
        <v>0</v>
      </c>
      <c r="G776" s="86">
        <v>0</v>
      </c>
    </row>
    <row r="777" spans="1:10" x14ac:dyDescent="0.25">
      <c r="A777" s="86" t="s">
        <v>1785</v>
      </c>
      <c r="B777" s="86">
        <v>0</v>
      </c>
      <c r="C777" s="86">
        <v>0</v>
      </c>
      <c r="D777" s="86">
        <v>0</v>
      </c>
      <c r="E777" s="86">
        <v>0</v>
      </c>
      <c r="F777" s="86">
        <v>0</v>
      </c>
      <c r="G777" s="86">
        <v>0</v>
      </c>
    </row>
    <row r="778" spans="1:10" x14ac:dyDescent="0.25">
      <c r="A778" s="86" t="s">
        <v>1786</v>
      </c>
      <c r="B778" s="86">
        <v>0</v>
      </c>
      <c r="C778" s="86">
        <v>0</v>
      </c>
      <c r="D778" s="86">
        <v>0</v>
      </c>
      <c r="E778" s="86">
        <v>0</v>
      </c>
      <c r="F778" s="86">
        <v>0</v>
      </c>
      <c r="G778" s="86">
        <v>0</v>
      </c>
    </row>
    <row r="779" spans="1:10" x14ac:dyDescent="0.25">
      <c r="A779" s="86" t="s">
        <v>1787</v>
      </c>
      <c r="B779" s="86">
        <v>0</v>
      </c>
      <c r="C779" s="86">
        <v>0</v>
      </c>
      <c r="D779" s="86">
        <v>0</v>
      </c>
      <c r="E779" s="86">
        <v>0</v>
      </c>
      <c r="F779" s="86">
        <v>0</v>
      </c>
      <c r="G779" s="86">
        <v>0</v>
      </c>
    </row>
    <row r="780" spans="1:10" x14ac:dyDescent="0.25">
      <c r="A780" s="86" t="s">
        <v>1788</v>
      </c>
      <c r="B780" s="86">
        <v>0</v>
      </c>
      <c r="C780" s="86">
        <v>0</v>
      </c>
      <c r="D780" s="86">
        <v>0</v>
      </c>
      <c r="E780" s="86">
        <v>0</v>
      </c>
      <c r="F780" s="86">
        <v>0</v>
      </c>
      <c r="G780" s="86">
        <v>0</v>
      </c>
    </row>
    <row r="781" spans="1:10" x14ac:dyDescent="0.25">
      <c r="A781" s="86" t="s">
        <v>873</v>
      </c>
      <c r="B781" s="86">
        <v>50</v>
      </c>
      <c r="C781" s="86">
        <v>0.15</v>
      </c>
      <c r="D781" s="86">
        <v>0.13</v>
      </c>
      <c r="E781" s="86">
        <v>0</v>
      </c>
      <c r="F781" s="86">
        <v>0.28999999999999998</v>
      </c>
      <c r="G781" s="86">
        <v>0</v>
      </c>
      <c r="H781" s="86">
        <v>0</v>
      </c>
      <c r="J781" s="86">
        <v>1</v>
      </c>
    </row>
    <row r="782" spans="1:10" x14ac:dyDescent="0.25">
      <c r="A782" s="86" t="s">
        <v>1789</v>
      </c>
      <c r="B782" s="86">
        <v>10</v>
      </c>
      <c r="C782" s="86">
        <v>0.17</v>
      </c>
      <c r="D782" s="86">
        <v>0</v>
      </c>
      <c r="E782" s="86">
        <v>0</v>
      </c>
      <c r="F782" s="86">
        <v>0</v>
      </c>
      <c r="G782" s="86">
        <v>0</v>
      </c>
    </row>
    <row r="783" spans="1:10" x14ac:dyDescent="0.25">
      <c r="A783" s="86" t="s">
        <v>1790</v>
      </c>
      <c r="B783" s="86">
        <v>0</v>
      </c>
      <c r="C783" s="86">
        <v>0</v>
      </c>
      <c r="D783" s="86">
        <v>0</v>
      </c>
      <c r="E783" s="86">
        <v>0</v>
      </c>
      <c r="F783" s="86">
        <v>0</v>
      </c>
      <c r="G783" s="86">
        <v>0</v>
      </c>
    </row>
    <row r="784" spans="1:10" x14ac:dyDescent="0.25">
      <c r="A784" s="86" t="s">
        <v>1791</v>
      </c>
      <c r="B784" s="86">
        <v>0</v>
      </c>
      <c r="C784" s="86">
        <v>0</v>
      </c>
      <c r="D784" s="86">
        <v>0</v>
      </c>
      <c r="E784" s="86">
        <v>0</v>
      </c>
      <c r="F784" s="86">
        <v>0</v>
      </c>
      <c r="G784" s="86">
        <v>0</v>
      </c>
    </row>
    <row r="785" spans="1:10" x14ac:dyDescent="0.25">
      <c r="A785" s="86" t="s">
        <v>1792</v>
      </c>
      <c r="B785" s="86">
        <v>0</v>
      </c>
      <c r="C785" s="86">
        <v>0</v>
      </c>
      <c r="D785" s="86">
        <v>0</v>
      </c>
      <c r="E785" s="86">
        <v>0</v>
      </c>
      <c r="F785" s="86">
        <v>0</v>
      </c>
      <c r="G785" s="86">
        <v>0</v>
      </c>
    </row>
    <row r="786" spans="1:10" x14ac:dyDescent="0.25">
      <c r="A786" s="86" t="s">
        <v>1793</v>
      </c>
      <c r="B786" s="86">
        <v>10</v>
      </c>
      <c r="C786" s="86">
        <v>0.27</v>
      </c>
      <c r="D786" s="86">
        <v>0</v>
      </c>
      <c r="E786" s="86">
        <v>0</v>
      </c>
      <c r="F786" s="86">
        <v>0</v>
      </c>
      <c r="G786" s="86">
        <v>0</v>
      </c>
    </row>
    <row r="787" spans="1:10" x14ac:dyDescent="0.25">
      <c r="A787" s="86" t="s">
        <v>1794</v>
      </c>
      <c r="B787" s="86">
        <v>0</v>
      </c>
      <c r="C787" s="86">
        <v>0</v>
      </c>
      <c r="D787" s="86">
        <v>0</v>
      </c>
      <c r="E787" s="86">
        <v>0</v>
      </c>
      <c r="F787" s="86">
        <v>0</v>
      </c>
      <c r="G787" s="86">
        <v>0</v>
      </c>
    </row>
    <row r="788" spans="1:10" x14ac:dyDescent="0.25">
      <c r="A788" s="86" t="s">
        <v>1795</v>
      </c>
      <c r="B788" s="86">
        <v>10</v>
      </c>
      <c r="C788" s="86">
        <v>0.03</v>
      </c>
      <c r="D788" s="86">
        <v>0</v>
      </c>
      <c r="E788" s="86">
        <v>0</v>
      </c>
      <c r="F788" s="86">
        <v>0</v>
      </c>
      <c r="G788" s="86">
        <v>0</v>
      </c>
    </row>
    <row r="789" spans="1:10" x14ac:dyDescent="0.25">
      <c r="A789" s="86" t="s">
        <v>1796</v>
      </c>
      <c r="B789" s="86">
        <v>0</v>
      </c>
      <c r="C789" s="86">
        <v>0</v>
      </c>
      <c r="D789" s="86">
        <v>0</v>
      </c>
      <c r="E789" s="86">
        <v>0</v>
      </c>
      <c r="F789" s="86">
        <v>0</v>
      </c>
      <c r="G789" s="86">
        <v>0</v>
      </c>
    </row>
    <row r="790" spans="1:10" x14ac:dyDescent="0.25">
      <c r="A790" s="86" t="s">
        <v>1797</v>
      </c>
      <c r="B790" s="86">
        <v>10</v>
      </c>
      <c r="C790" s="86">
        <v>0.09</v>
      </c>
      <c r="D790" s="86">
        <v>0</v>
      </c>
      <c r="E790" s="86">
        <v>0</v>
      </c>
      <c r="F790" s="86">
        <v>0</v>
      </c>
      <c r="G790" s="86">
        <v>0</v>
      </c>
    </row>
    <row r="791" spans="1:10" x14ac:dyDescent="0.25">
      <c r="A791" s="86" t="s">
        <v>1798</v>
      </c>
      <c r="B791" s="86">
        <v>0</v>
      </c>
      <c r="C791" s="86">
        <v>0</v>
      </c>
      <c r="D791" s="86">
        <v>0</v>
      </c>
      <c r="E791" s="86">
        <v>0</v>
      </c>
      <c r="F791" s="86">
        <v>0</v>
      </c>
      <c r="G791" s="86">
        <v>0</v>
      </c>
    </row>
    <row r="792" spans="1:10" x14ac:dyDescent="0.25">
      <c r="A792" s="86" t="s">
        <v>1799</v>
      </c>
      <c r="B792" s="86">
        <v>0</v>
      </c>
      <c r="C792" s="86">
        <v>0</v>
      </c>
      <c r="D792" s="86">
        <v>0</v>
      </c>
      <c r="E792" s="86">
        <v>0</v>
      </c>
      <c r="F792" s="86">
        <v>0</v>
      </c>
      <c r="G792" s="86">
        <v>0</v>
      </c>
    </row>
    <row r="793" spans="1:10" x14ac:dyDescent="0.25">
      <c r="A793" s="86" t="s">
        <v>1800</v>
      </c>
      <c r="B793" s="86">
        <v>10</v>
      </c>
      <c r="C793" s="86">
        <v>0.08</v>
      </c>
      <c r="D793" s="86">
        <v>0</v>
      </c>
      <c r="E793" s="86">
        <v>0</v>
      </c>
      <c r="F793" s="86">
        <v>0</v>
      </c>
      <c r="G793" s="86">
        <v>0</v>
      </c>
    </row>
    <row r="794" spans="1:10" x14ac:dyDescent="0.25">
      <c r="A794" s="86" t="s">
        <v>1801</v>
      </c>
      <c r="B794" s="86">
        <v>10</v>
      </c>
      <c r="C794" s="86">
        <v>0.08</v>
      </c>
      <c r="D794" s="86">
        <v>0</v>
      </c>
      <c r="E794" s="86">
        <v>0</v>
      </c>
      <c r="F794" s="86">
        <v>0.14000000000000001</v>
      </c>
      <c r="G794" s="86">
        <v>0</v>
      </c>
      <c r="H794" s="86">
        <v>0</v>
      </c>
      <c r="J794" s="86">
        <v>2</v>
      </c>
    </row>
    <row r="795" spans="1:10" x14ac:dyDescent="0.25">
      <c r="A795" s="86" t="s">
        <v>1802</v>
      </c>
      <c r="B795" s="86">
        <v>0</v>
      </c>
      <c r="C795" s="86">
        <v>0</v>
      </c>
      <c r="D795" s="86">
        <v>0</v>
      </c>
      <c r="E795" s="86">
        <v>0</v>
      </c>
      <c r="F795" s="86">
        <v>0</v>
      </c>
      <c r="G795" s="86">
        <v>0</v>
      </c>
    </row>
    <row r="796" spans="1:10" x14ac:dyDescent="0.25">
      <c r="A796" s="86" t="s">
        <v>1803</v>
      </c>
      <c r="B796" s="86">
        <v>0</v>
      </c>
      <c r="C796" s="86">
        <v>0</v>
      </c>
      <c r="D796" s="86">
        <v>0</v>
      </c>
      <c r="E796" s="86">
        <v>0</v>
      </c>
      <c r="F796" s="86">
        <v>0</v>
      </c>
      <c r="G796" s="86">
        <v>0</v>
      </c>
    </row>
    <row r="797" spans="1:10" x14ac:dyDescent="0.25">
      <c r="A797" s="86" t="s">
        <v>1804</v>
      </c>
      <c r="B797" s="86">
        <v>0</v>
      </c>
      <c r="C797" s="86">
        <v>0</v>
      </c>
      <c r="D797" s="86">
        <v>0</v>
      </c>
      <c r="E797" s="86">
        <v>0</v>
      </c>
      <c r="F797" s="86">
        <v>0</v>
      </c>
      <c r="G797" s="86">
        <v>0</v>
      </c>
    </row>
    <row r="798" spans="1:10" x14ac:dyDescent="0.25">
      <c r="A798" s="86" t="s">
        <v>1805</v>
      </c>
      <c r="B798" s="86">
        <v>0</v>
      </c>
      <c r="C798" s="86">
        <v>0</v>
      </c>
      <c r="D798" s="86">
        <v>0</v>
      </c>
      <c r="E798" s="86">
        <v>0</v>
      </c>
      <c r="F798" s="86">
        <v>0</v>
      </c>
      <c r="G798" s="86">
        <v>0</v>
      </c>
    </row>
    <row r="799" spans="1:10" x14ac:dyDescent="0.25">
      <c r="A799" s="86" t="s">
        <v>1806</v>
      </c>
      <c r="B799" s="86">
        <v>10</v>
      </c>
      <c r="C799" s="86">
        <v>0</v>
      </c>
      <c r="D799" s="86">
        <v>0</v>
      </c>
      <c r="E799" s="86">
        <v>0</v>
      </c>
      <c r="F799" s="86">
        <v>0</v>
      </c>
      <c r="G799" s="86">
        <v>0</v>
      </c>
    </row>
    <row r="800" spans="1:10" x14ac:dyDescent="0.25">
      <c r="A800" s="86" t="s">
        <v>1807</v>
      </c>
      <c r="B800" s="86">
        <v>0</v>
      </c>
      <c r="C800" s="86">
        <v>0</v>
      </c>
      <c r="D800" s="86">
        <v>0</v>
      </c>
      <c r="E800" s="86">
        <v>0</v>
      </c>
      <c r="F800" s="86">
        <v>0</v>
      </c>
      <c r="G800" s="86">
        <v>0</v>
      </c>
    </row>
    <row r="801" spans="1:10" x14ac:dyDescent="0.25">
      <c r="A801" s="86" t="s">
        <v>1808</v>
      </c>
      <c r="B801" s="86">
        <v>0</v>
      </c>
      <c r="C801" s="86">
        <v>0</v>
      </c>
      <c r="D801" s="86">
        <v>0</v>
      </c>
      <c r="E801" s="86">
        <v>0</v>
      </c>
      <c r="F801" s="86">
        <v>0</v>
      </c>
      <c r="G801" s="86">
        <v>0</v>
      </c>
    </row>
    <row r="802" spans="1:10" x14ac:dyDescent="0.25">
      <c r="A802" s="86" t="s">
        <v>1809</v>
      </c>
      <c r="B802" s="86">
        <v>0</v>
      </c>
      <c r="C802" s="86">
        <v>0</v>
      </c>
      <c r="D802" s="86">
        <v>0</v>
      </c>
      <c r="E802" s="86">
        <v>0</v>
      </c>
      <c r="F802" s="86">
        <v>0</v>
      </c>
      <c r="G802" s="86">
        <v>0</v>
      </c>
    </row>
    <row r="803" spans="1:10" x14ac:dyDescent="0.25">
      <c r="A803" s="86" t="s">
        <v>1810</v>
      </c>
      <c r="B803" s="86">
        <v>0</v>
      </c>
      <c r="C803" s="86">
        <v>0</v>
      </c>
      <c r="D803" s="86">
        <v>0</v>
      </c>
      <c r="E803" s="86">
        <v>0</v>
      </c>
      <c r="F803" s="86">
        <v>0</v>
      </c>
      <c r="G803" s="86">
        <v>0</v>
      </c>
    </row>
    <row r="804" spans="1:10" x14ac:dyDescent="0.25">
      <c r="A804" s="86" t="s">
        <v>1811</v>
      </c>
      <c r="B804" s="86">
        <v>0</v>
      </c>
      <c r="C804" s="86">
        <v>0</v>
      </c>
      <c r="D804" s="86">
        <v>0</v>
      </c>
      <c r="E804" s="86">
        <v>0</v>
      </c>
      <c r="F804" s="86">
        <v>0</v>
      </c>
      <c r="G804" s="86">
        <v>0</v>
      </c>
    </row>
    <row r="805" spans="1:10" x14ac:dyDescent="0.25">
      <c r="A805" s="86" t="s">
        <v>1812</v>
      </c>
      <c r="B805" s="86">
        <v>0</v>
      </c>
      <c r="C805" s="86">
        <v>0</v>
      </c>
      <c r="D805" s="86">
        <v>0</v>
      </c>
      <c r="E805" s="86">
        <v>0</v>
      </c>
      <c r="F805" s="86">
        <v>0</v>
      </c>
      <c r="G805" s="86">
        <v>0</v>
      </c>
    </row>
    <row r="806" spans="1:10" x14ac:dyDescent="0.25">
      <c r="A806" s="86" t="s">
        <v>1813</v>
      </c>
      <c r="B806" s="86">
        <v>0</v>
      </c>
      <c r="C806" s="86">
        <v>0</v>
      </c>
      <c r="D806" s="86">
        <v>0</v>
      </c>
      <c r="E806" s="86">
        <v>0</v>
      </c>
      <c r="F806" s="86">
        <v>0</v>
      </c>
      <c r="G806" s="86">
        <v>0</v>
      </c>
    </row>
    <row r="807" spans="1:10" x14ac:dyDescent="0.25">
      <c r="A807" s="86" t="s">
        <v>1814</v>
      </c>
      <c r="B807" s="86">
        <v>10</v>
      </c>
      <c r="C807" s="86">
        <v>0.14000000000000001</v>
      </c>
      <c r="D807" s="86">
        <v>0</v>
      </c>
      <c r="E807" s="86">
        <v>0</v>
      </c>
      <c r="F807" s="86">
        <v>0</v>
      </c>
      <c r="G807" s="86">
        <v>0</v>
      </c>
    </row>
    <row r="808" spans="1:10" x14ac:dyDescent="0.25">
      <c r="A808" s="86" t="s">
        <v>1815</v>
      </c>
      <c r="B808" s="86">
        <v>0</v>
      </c>
      <c r="C808" s="86">
        <v>0</v>
      </c>
      <c r="D808" s="86">
        <v>0</v>
      </c>
      <c r="E808" s="86">
        <v>0</v>
      </c>
      <c r="F808" s="86">
        <v>0</v>
      </c>
      <c r="G808" s="86">
        <v>0</v>
      </c>
    </row>
    <row r="809" spans="1:10" x14ac:dyDescent="0.25">
      <c r="A809" s="86" t="s">
        <v>1816</v>
      </c>
      <c r="B809" s="86">
        <v>0</v>
      </c>
      <c r="C809" s="86">
        <v>0</v>
      </c>
      <c r="D809" s="86">
        <v>0</v>
      </c>
      <c r="E809" s="86">
        <v>0</v>
      </c>
      <c r="F809" s="86">
        <v>0</v>
      </c>
      <c r="G809" s="86">
        <v>0</v>
      </c>
    </row>
    <row r="810" spans="1:10" x14ac:dyDescent="0.25">
      <c r="A810" s="86" t="s">
        <v>1817</v>
      </c>
      <c r="B810" s="86">
        <v>10</v>
      </c>
      <c r="C810" s="86">
        <v>0</v>
      </c>
      <c r="D810" s="86">
        <v>0</v>
      </c>
      <c r="E810" s="86">
        <v>0</v>
      </c>
      <c r="F810" s="86">
        <v>0</v>
      </c>
      <c r="G810" s="86">
        <v>0</v>
      </c>
    </row>
    <row r="811" spans="1:10" x14ac:dyDescent="0.25">
      <c r="A811" s="86" t="s">
        <v>1818</v>
      </c>
      <c r="B811" s="86">
        <v>10</v>
      </c>
      <c r="C811" s="86">
        <v>7.0000000000000007E-2</v>
      </c>
      <c r="D811" s="86">
        <v>0</v>
      </c>
      <c r="E811" s="86">
        <v>0</v>
      </c>
      <c r="F811" s="86">
        <v>1.57</v>
      </c>
      <c r="G811" s="86">
        <v>0</v>
      </c>
      <c r="H811" s="86">
        <v>0</v>
      </c>
      <c r="J811" s="86">
        <v>1.36</v>
      </c>
    </row>
    <row r="812" spans="1:10" x14ac:dyDescent="0.25">
      <c r="A812" s="86" t="s">
        <v>1819</v>
      </c>
      <c r="B812" s="86">
        <v>0</v>
      </c>
      <c r="C812" s="86">
        <v>0</v>
      </c>
      <c r="D812" s="86">
        <v>0</v>
      </c>
      <c r="E812" s="86">
        <v>0</v>
      </c>
      <c r="F812" s="86">
        <v>0</v>
      </c>
      <c r="G812" s="86">
        <v>0</v>
      </c>
    </row>
    <row r="813" spans="1:10" x14ac:dyDescent="0.25">
      <c r="A813" s="86" t="s">
        <v>1820</v>
      </c>
      <c r="B813" s="86">
        <v>0</v>
      </c>
      <c r="C813" s="86">
        <v>0</v>
      </c>
      <c r="D813" s="86">
        <v>0</v>
      </c>
      <c r="E813" s="86">
        <v>0</v>
      </c>
      <c r="F813" s="86">
        <v>0</v>
      </c>
      <c r="G813" s="86">
        <v>0</v>
      </c>
    </row>
    <row r="814" spans="1:10" x14ac:dyDescent="0.25">
      <c r="A814" s="86" t="s">
        <v>1821</v>
      </c>
      <c r="B814" s="86">
        <v>10</v>
      </c>
      <c r="C814" s="86">
        <v>0</v>
      </c>
      <c r="D814" s="86">
        <v>0</v>
      </c>
      <c r="E814" s="86">
        <v>0</v>
      </c>
      <c r="F814" s="86">
        <v>0</v>
      </c>
      <c r="G814" s="86">
        <v>0</v>
      </c>
    </row>
    <row r="815" spans="1:10" x14ac:dyDescent="0.25">
      <c r="A815" s="86" t="s">
        <v>1822</v>
      </c>
      <c r="B815" s="86">
        <v>0</v>
      </c>
      <c r="C815" s="86">
        <v>0</v>
      </c>
      <c r="D815" s="86">
        <v>0</v>
      </c>
      <c r="E815" s="86">
        <v>0</v>
      </c>
      <c r="F815" s="86">
        <v>0</v>
      </c>
      <c r="G815" s="86">
        <v>0</v>
      </c>
    </row>
    <row r="816" spans="1:10" x14ac:dyDescent="0.25">
      <c r="A816" s="86" t="s">
        <v>1823</v>
      </c>
      <c r="B816" s="86">
        <v>0</v>
      </c>
      <c r="C816" s="86">
        <v>0</v>
      </c>
      <c r="D816" s="86">
        <v>0</v>
      </c>
      <c r="E816" s="86">
        <v>0</v>
      </c>
      <c r="F816" s="86">
        <v>0</v>
      </c>
      <c r="G816" s="86">
        <v>0</v>
      </c>
    </row>
    <row r="817" spans="1:7" x14ac:dyDescent="0.25">
      <c r="A817" s="86" t="s">
        <v>1824</v>
      </c>
      <c r="B817" s="86">
        <v>0</v>
      </c>
      <c r="C817" s="86">
        <v>0</v>
      </c>
      <c r="D817" s="86">
        <v>0</v>
      </c>
      <c r="E817" s="86">
        <v>0</v>
      </c>
      <c r="F817" s="86">
        <v>0</v>
      </c>
      <c r="G817" s="86">
        <v>0</v>
      </c>
    </row>
    <row r="818" spans="1:7" x14ac:dyDescent="0.25">
      <c r="A818" s="86" t="s">
        <v>1825</v>
      </c>
      <c r="B818" s="86">
        <v>0</v>
      </c>
      <c r="C818" s="86">
        <v>0</v>
      </c>
      <c r="D818" s="86">
        <v>0</v>
      </c>
      <c r="E818" s="86">
        <v>0</v>
      </c>
      <c r="F818" s="86">
        <v>0</v>
      </c>
      <c r="G818" s="86">
        <v>0</v>
      </c>
    </row>
    <row r="819" spans="1:7" x14ac:dyDescent="0.25">
      <c r="A819" s="86" t="s">
        <v>1826</v>
      </c>
      <c r="B819" s="86">
        <v>0</v>
      </c>
      <c r="C819" s="86">
        <v>0</v>
      </c>
      <c r="D819" s="86">
        <v>0</v>
      </c>
      <c r="E819" s="86">
        <v>0</v>
      </c>
      <c r="F819" s="86">
        <v>0</v>
      </c>
      <c r="G819" s="86">
        <v>0</v>
      </c>
    </row>
    <row r="820" spans="1:7" x14ac:dyDescent="0.25">
      <c r="A820" s="86" t="s">
        <v>1827</v>
      </c>
      <c r="B820" s="86">
        <v>10</v>
      </c>
      <c r="C820" s="86">
        <v>7.0000000000000007E-2</v>
      </c>
      <c r="D820" s="86">
        <v>0</v>
      </c>
      <c r="E820" s="86">
        <v>0</v>
      </c>
      <c r="F820" s="86">
        <v>0</v>
      </c>
      <c r="G820" s="86">
        <v>0</v>
      </c>
    </row>
    <row r="821" spans="1:7" x14ac:dyDescent="0.25">
      <c r="A821" s="86" t="s">
        <v>1828</v>
      </c>
      <c r="B821" s="86">
        <v>0</v>
      </c>
      <c r="C821" s="86">
        <v>0</v>
      </c>
      <c r="D821" s="86">
        <v>0</v>
      </c>
      <c r="E821" s="86">
        <v>0</v>
      </c>
      <c r="F821" s="86">
        <v>0</v>
      </c>
      <c r="G821" s="86">
        <v>0</v>
      </c>
    </row>
    <row r="822" spans="1:7" x14ac:dyDescent="0.25">
      <c r="A822" s="86" t="s">
        <v>1829</v>
      </c>
      <c r="B822" s="86">
        <v>0</v>
      </c>
      <c r="C822" s="86">
        <v>0</v>
      </c>
      <c r="D822" s="86">
        <v>0</v>
      </c>
      <c r="E822" s="86">
        <v>0</v>
      </c>
      <c r="F822" s="86">
        <v>0</v>
      </c>
      <c r="G822" s="86">
        <v>0</v>
      </c>
    </row>
    <row r="823" spans="1:7" x14ac:dyDescent="0.25">
      <c r="A823" s="86" t="s">
        <v>1830</v>
      </c>
      <c r="B823" s="86">
        <v>0</v>
      </c>
      <c r="C823" s="86">
        <v>0</v>
      </c>
      <c r="D823" s="86">
        <v>0</v>
      </c>
      <c r="E823" s="86">
        <v>0</v>
      </c>
      <c r="F823" s="86">
        <v>0</v>
      </c>
      <c r="G823" s="86">
        <v>0</v>
      </c>
    </row>
    <row r="824" spans="1:7" x14ac:dyDescent="0.25">
      <c r="A824" s="86" t="s">
        <v>1831</v>
      </c>
      <c r="B824" s="86">
        <v>10</v>
      </c>
      <c r="C824" s="86">
        <v>0.47</v>
      </c>
      <c r="D824" s="86">
        <v>0</v>
      </c>
      <c r="E824" s="86">
        <v>0</v>
      </c>
      <c r="F824" s="86">
        <v>0</v>
      </c>
      <c r="G824" s="86">
        <v>0</v>
      </c>
    </row>
    <row r="825" spans="1:7" x14ac:dyDescent="0.25">
      <c r="A825" s="86" t="s">
        <v>1832</v>
      </c>
      <c r="B825" s="86">
        <v>0</v>
      </c>
      <c r="C825" s="86">
        <v>0</v>
      </c>
      <c r="D825" s="86">
        <v>0</v>
      </c>
      <c r="E825" s="86">
        <v>0</v>
      </c>
      <c r="F825" s="86">
        <v>0</v>
      </c>
      <c r="G825" s="86">
        <v>0</v>
      </c>
    </row>
    <row r="826" spans="1:7" x14ac:dyDescent="0.25">
      <c r="A826" s="86" t="s">
        <v>1833</v>
      </c>
      <c r="B826" s="86">
        <v>0</v>
      </c>
      <c r="C826" s="86">
        <v>0</v>
      </c>
      <c r="D826" s="86">
        <v>0</v>
      </c>
      <c r="E826" s="86">
        <v>0</v>
      </c>
      <c r="F826" s="86">
        <v>0</v>
      </c>
      <c r="G826" s="86">
        <v>0</v>
      </c>
    </row>
    <row r="827" spans="1:7" x14ac:dyDescent="0.25">
      <c r="A827" s="86" t="s">
        <v>1834</v>
      </c>
      <c r="B827" s="86">
        <v>10</v>
      </c>
      <c r="C827" s="86">
        <v>0.51</v>
      </c>
      <c r="D827" s="86">
        <v>0</v>
      </c>
      <c r="E827" s="86">
        <v>0</v>
      </c>
      <c r="F827" s="86">
        <v>0</v>
      </c>
      <c r="G827" s="86">
        <v>0</v>
      </c>
    </row>
    <row r="828" spans="1:7" x14ac:dyDescent="0.25">
      <c r="A828" s="86" t="s">
        <v>1835</v>
      </c>
      <c r="B828" s="86">
        <v>10</v>
      </c>
      <c r="C828" s="86">
        <v>0.04</v>
      </c>
      <c r="D828" s="86">
        <v>0</v>
      </c>
      <c r="E828" s="86">
        <v>0</v>
      </c>
      <c r="F828" s="86">
        <v>0</v>
      </c>
      <c r="G828" s="86">
        <v>0</v>
      </c>
    </row>
    <row r="829" spans="1:7" x14ac:dyDescent="0.25">
      <c r="A829" s="86" t="s">
        <v>1836</v>
      </c>
      <c r="B829" s="86">
        <v>0</v>
      </c>
      <c r="C829" s="86">
        <v>0</v>
      </c>
      <c r="D829" s="86">
        <v>0</v>
      </c>
      <c r="E829" s="86">
        <v>0</v>
      </c>
      <c r="F829" s="86">
        <v>0</v>
      </c>
      <c r="G829" s="86">
        <v>0</v>
      </c>
    </row>
    <row r="830" spans="1:7" x14ac:dyDescent="0.25">
      <c r="A830" s="86" t="s">
        <v>1837</v>
      </c>
      <c r="B830" s="86">
        <v>0</v>
      </c>
      <c r="C830" s="86">
        <v>0</v>
      </c>
      <c r="D830" s="86">
        <v>0</v>
      </c>
      <c r="E830" s="86">
        <v>0</v>
      </c>
      <c r="F830" s="86">
        <v>0</v>
      </c>
      <c r="G830" s="86">
        <v>0</v>
      </c>
    </row>
    <row r="831" spans="1:7" x14ac:dyDescent="0.25">
      <c r="A831" s="86" t="s">
        <v>1838</v>
      </c>
      <c r="B831" s="86">
        <v>0</v>
      </c>
      <c r="C831" s="86">
        <v>0</v>
      </c>
      <c r="D831" s="86">
        <v>0</v>
      </c>
      <c r="E831" s="86">
        <v>0</v>
      </c>
      <c r="F831" s="86">
        <v>0</v>
      </c>
      <c r="G831" s="86">
        <v>0</v>
      </c>
    </row>
    <row r="832" spans="1:7" x14ac:dyDescent="0.25">
      <c r="A832" s="86" t="s">
        <v>1839</v>
      </c>
      <c r="B832" s="86">
        <v>0</v>
      </c>
      <c r="C832" s="86">
        <v>0</v>
      </c>
      <c r="D832" s="86">
        <v>0</v>
      </c>
      <c r="E832" s="86">
        <v>0</v>
      </c>
      <c r="F832" s="86">
        <v>0</v>
      </c>
      <c r="G832" s="86">
        <v>0</v>
      </c>
    </row>
    <row r="833" spans="1:10" x14ac:dyDescent="0.25">
      <c r="A833" s="86" t="s">
        <v>1840</v>
      </c>
      <c r="B833" s="86">
        <v>0</v>
      </c>
      <c r="C833" s="86">
        <v>0</v>
      </c>
      <c r="D833" s="86">
        <v>0</v>
      </c>
      <c r="E833" s="86">
        <v>0</v>
      </c>
      <c r="F833" s="86">
        <v>0</v>
      </c>
      <c r="G833" s="86">
        <v>0</v>
      </c>
    </row>
    <row r="834" spans="1:10" x14ac:dyDescent="0.25">
      <c r="A834" s="86" t="s">
        <v>1841</v>
      </c>
      <c r="B834" s="86">
        <v>0</v>
      </c>
      <c r="C834" s="86">
        <v>0</v>
      </c>
      <c r="D834" s="86">
        <v>0</v>
      </c>
      <c r="E834" s="86">
        <v>0</v>
      </c>
      <c r="F834" s="86">
        <v>0</v>
      </c>
      <c r="G834" s="86">
        <v>0</v>
      </c>
    </row>
    <row r="835" spans="1:10" x14ac:dyDescent="0.25">
      <c r="A835" s="86" t="s">
        <v>1842</v>
      </c>
      <c r="B835" s="86">
        <v>0</v>
      </c>
      <c r="C835" s="86">
        <v>0</v>
      </c>
      <c r="D835" s="86">
        <v>0</v>
      </c>
      <c r="E835" s="86">
        <v>0</v>
      </c>
      <c r="F835" s="86">
        <v>0</v>
      </c>
      <c r="G835" s="86">
        <v>0</v>
      </c>
    </row>
    <row r="836" spans="1:10" x14ac:dyDescent="0.25">
      <c r="A836" s="86" t="s">
        <v>1843</v>
      </c>
      <c r="B836" s="86">
        <v>0</v>
      </c>
      <c r="C836" s="86">
        <v>0</v>
      </c>
      <c r="D836" s="86">
        <v>0</v>
      </c>
      <c r="E836" s="86">
        <v>0</v>
      </c>
      <c r="F836" s="86">
        <v>0</v>
      </c>
      <c r="G836" s="86">
        <v>0</v>
      </c>
    </row>
    <row r="837" spans="1:10" x14ac:dyDescent="0.25">
      <c r="A837" s="86" t="s">
        <v>1844</v>
      </c>
      <c r="B837" s="86">
        <v>0</v>
      </c>
      <c r="C837" s="86">
        <v>0</v>
      </c>
      <c r="D837" s="86">
        <v>0</v>
      </c>
      <c r="E837" s="86">
        <v>0</v>
      </c>
      <c r="F837" s="86">
        <v>0</v>
      </c>
      <c r="G837" s="86">
        <v>0</v>
      </c>
    </row>
    <row r="838" spans="1:10" x14ac:dyDescent="0.25">
      <c r="A838" s="86" t="s">
        <v>1845</v>
      </c>
      <c r="B838" s="86">
        <v>0</v>
      </c>
      <c r="C838" s="86">
        <v>0</v>
      </c>
      <c r="D838" s="86">
        <v>0</v>
      </c>
      <c r="E838" s="86">
        <v>0</v>
      </c>
      <c r="F838" s="86">
        <v>0</v>
      </c>
      <c r="G838" s="86">
        <v>0</v>
      </c>
    </row>
    <row r="839" spans="1:10" x14ac:dyDescent="0.25">
      <c r="A839" s="86" t="s">
        <v>1846</v>
      </c>
      <c r="B839" s="86">
        <v>0</v>
      </c>
      <c r="C839" s="86">
        <v>0</v>
      </c>
      <c r="D839" s="86">
        <v>0</v>
      </c>
      <c r="E839" s="86">
        <v>0</v>
      </c>
      <c r="F839" s="86">
        <v>0</v>
      </c>
      <c r="G839" s="86">
        <v>0</v>
      </c>
    </row>
    <row r="840" spans="1:10" x14ac:dyDescent="0.25">
      <c r="A840" s="86" t="s">
        <v>1847</v>
      </c>
      <c r="B840" s="86">
        <v>0</v>
      </c>
      <c r="C840" s="86">
        <v>0</v>
      </c>
      <c r="D840" s="86">
        <v>0</v>
      </c>
      <c r="E840" s="86">
        <v>0</v>
      </c>
      <c r="F840" s="86">
        <v>0</v>
      </c>
      <c r="G840" s="86">
        <v>0</v>
      </c>
    </row>
    <row r="841" spans="1:10" x14ac:dyDescent="0.25">
      <c r="A841" s="86" t="s">
        <v>1848</v>
      </c>
      <c r="B841" s="86">
        <v>10</v>
      </c>
      <c r="C841" s="86">
        <v>0.02</v>
      </c>
      <c r="D841" s="86">
        <v>0.11</v>
      </c>
      <c r="E841" s="86">
        <v>0</v>
      </c>
      <c r="F841" s="86">
        <v>0</v>
      </c>
      <c r="G841" s="86">
        <v>0</v>
      </c>
    </row>
    <row r="842" spans="1:10" x14ac:dyDescent="0.25">
      <c r="A842" s="86" t="s">
        <v>1849</v>
      </c>
      <c r="B842" s="86">
        <v>10</v>
      </c>
      <c r="C842" s="86">
        <v>0.01</v>
      </c>
      <c r="D842" s="86">
        <v>0</v>
      </c>
      <c r="E842" s="86">
        <v>0</v>
      </c>
      <c r="F842" s="86">
        <v>0</v>
      </c>
      <c r="G842" s="86">
        <v>0</v>
      </c>
    </row>
    <row r="843" spans="1:10" x14ac:dyDescent="0.25">
      <c r="A843" s="86" t="s">
        <v>1850</v>
      </c>
      <c r="B843" s="86">
        <v>10</v>
      </c>
      <c r="C843" s="86">
        <v>0.08</v>
      </c>
      <c r="D843" s="86">
        <v>0.03</v>
      </c>
      <c r="E843" s="86">
        <v>0</v>
      </c>
      <c r="F843" s="86">
        <v>0</v>
      </c>
      <c r="G843" s="86">
        <v>0</v>
      </c>
    </row>
    <row r="844" spans="1:10" x14ac:dyDescent="0.25">
      <c r="A844" s="86" t="s">
        <v>1851</v>
      </c>
      <c r="B844" s="86">
        <v>0</v>
      </c>
      <c r="C844" s="86">
        <v>0</v>
      </c>
      <c r="D844" s="86">
        <v>0</v>
      </c>
      <c r="E844" s="86">
        <v>0</v>
      </c>
      <c r="F844" s="86">
        <v>0</v>
      </c>
      <c r="G844" s="86">
        <v>0</v>
      </c>
    </row>
    <row r="845" spans="1:10" x14ac:dyDescent="0.25">
      <c r="A845" s="86" t="s">
        <v>1852</v>
      </c>
      <c r="B845" s="86">
        <v>30</v>
      </c>
      <c r="C845" s="86">
        <v>0.1</v>
      </c>
      <c r="D845" s="86">
        <v>0</v>
      </c>
      <c r="E845" s="86">
        <v>0</v>
      </c>
      <c r="F845" s="86">
        <v>0.43</v>
      </c>
      <c r="G845" s="86">
        <v>0</v>
      </c>
      <c r="H845" s="86">
        <v>0</v>
      </c>
      <c r="J845" s="86">
        <v>1.67</v>
      </c>
    </row>
    <row r="846" spans="1:10" x14ac:dyDescent="0.25">
      <c r="A846" s="86" t="s">
        <v>1853</v>
      </c>
      <c r="B846" s="86">
        <v>0</v>
      </c>
      <c r="C846" s="86">
        <v>0</v>
      </c>
      <c r="D846" s="86">
        <v>0</v>
      </c>
      <c r="E846" s="86">
        <v>0</v>
      </c>
      <c r="F846" s="86">
        <v>0</v>
      </c>
      <c r="G846" s="86">
        <v>0</v>
      </c>
    </row>
    <row r="847" spans="1:10" x14ac:dyDescent="0.25">
      <c r="A847" s="86" t="s">
        <v>1854</v>
      </c>
      <c r="B847" s="86">
        <v>30</v>
      </c>
      <c r="C847" s="86">
        <v>0.13</v>
      </c>
      <c r="D847" s="86">
        <v>0.08</v>
      </c>
      <c r="E847" s="86">
        <v>0</v>
      </c>
      <c r="F847" s="86">
        <v>0</v>
      </c>
      <c r="G847" s="86">
        <v>0</v>
      </c>
    </row>
    <row r="848" spans="1:10" x14ac:dyDescent="0.25">
      <c r="A848" s="86" t="s">
        <v>1855</v>
      </c>
      <c r="B848" s="86">
        <v>0</v>
      </c>
      <c r="C848" s="86">
        <v>0</v>
      </c>
      <c r="D848" s="86">
        <v>0</v>
      </c>
      <c r="E848" s="86">
        <v>0</v>
      </c>
      <c r="F848" s="86">
        <v>0</v>
      </c>
      <c r="G848" s="86">
        <v>0</v>
      </c>
    </row>
    <row r="849" spans="1:7" x14ac:dyDescent="0.25">
      <c r="A849" s="86" t="s">
        <v>1856</v>
      </c>
      <c r="B849" s="86">
        <v>0</v>
      </c>
      <c r="C849" s="86">
        <v>0</v>
      </c>
      <c r="D849" s="86">
        <v>0</v>
      </c>
      <c r="E849" s="86">
        <v>0</v>
      </c>
      <c r="F849" s="86">
        <v>0</v>
      </c>
      <c r="G849" s="86">
        <v>0</v>
      </c>
    </row>
    <row r="850" spans="1:7" x14ac:dyDescent="0.25">
      <c r="A850" s="86" t="s">
        <v>1857</v>
      </c>
      <c r="B850" s="86">
        <v>0</v>
      </c>
      <c r="C850" s="86">
        <v>0</v>
      </c>
      <c r="D850" s="86">
        <v>0</v>
      </c>
      <c r="E850" s="86">
        <v>0</v>
      </c>
      <c r="F850" s="86">
        <v>0</v>
      </c>
      <c r="G850" s="86">
        <v>0</v>
      </c>
    </row>
    <row r="851" spans="1:7" x14ac:dyDescent="0.25">
      <c r="A851" s="86" t="s">
        <v>1858</v>
      </c>
      <c r="B851" s="86">
        <v>0</v>
      </c>
      <c r="C851" s="86">
        <v>0</v>
      </c>
      <c r="D851" s="86">
        <v>0</v>
      </c>
      <c r="E851" s="86">
        <v>0</v>
      </c>
      <c r="F851" s="86">
        <v>0</v>
      </c>
      <c r="G851" s="86">
        <v>0</v>
      </c>
    </row>
    <row r="852" spans="1:7" x14ac:dyDescent="0.25">
      <c r="A852" s="86" t="s">
        <v>1859</v>
      </c>
      <c r="B852" s="86">
        <v>0</v>
      </c>
      <c r="C852" s="86">
        <v>0</v>
      </c>
      <c r="D852" s="86">
        <v>0</v>
      </c>
      <c r="E852" s="86">
        <v>0</v>
      </c>
      <c r="F852" s="86">
        <v>0</v>
      </c>
      <c r="G852" s="86">
        <v>0</v>
      </c>
    </row>
    <row r="853" spans="1:7" x14ac:dyDescent="0.25">
      <c r="A853" s="86" t="s">
        <v>1860</v>
      </c>
      <c r="B853" s="86">
        <v>10</v>
      </c>
      <c r="C853" s="86">
        <v>0</v>
      </c>
      <c r="D853" s="86">
        <v>0</v>
      </c>
      <c r="E853" s="86">
        <v>0</v>
      </c>
      <c r="F853" s="86">
        <v>0</v>
      </c>
      <c r="G853" s="86">
        <v>0</v>
      </c>
    </row>
    <row r="854" spans="1:7" x14ac:dyDescent="0.25">
      <c r="A854" s="86" t="s">
        <v>1861</v>
      </c>
      <c r="B854" s="86">
        <v>0</v>
      </c>
      <c r="C854" s="86">
        <v>0</v>
      </c>
      <c r="D854" s="86">
        <v>0</v>
      </c>
      <c r="E854" s="86">
        <v>0</v>
      </c>
      <c r="F854" s="86">
        <v>0</v>
      </c>
      <c r="G854" s="86">
        <v>0</v>
      </c>
    </row>
    <row r="855" spans="1:7" x14ac:dyDescent="0.25">
      <c r="A855" s="86" t="s">
        <v>1862</v>
      </c>
      <c r="B855" s="86">
        <v>0</v>
      </c>
      <c r="C855" s="86">
        <v>0</v>
      </c>
      <c r="D855" s="86">
        <v>0</v>
      </c>
      <c r="E855" s="86">
        <v>0</v>
      </c>
      <c r="F855" s="86">
        <v>0</v>
      </c>
      <c r="G855" s="86">
        <v>0</v>
      </c>
    </row>
    <row r="856" spans="1:7" x14ac:dyDescent="0.25">
      <c r="A856" s="86" t="s">
        <v>1863</v>
      </c>
      <c r="B856" s="86">
        <v>0</v>
      </c>
      <c r="C856" s="86">
        <v>0</v>
      </c>
      <c r="D856" s="86">
        <v>0</v>
      </c>
      <c r="E856" s="86">
        <v>0</v>
      </c>
      <c r="F856" s="86">
        <v>0</v>
      </c>
      <c r="G856" s="86">
        <v>0</v>
      </c>
    </row>
    <row r="857" spans="1:7" x14ac:dyDescent="0.25">
      <c r="A857" s="86" t="s">
        <v>1864</v>
      </c>
      <c r="B857" s="86">
        <v>0</v>
      </c>
      <c r="C857" s="86">
        <v>0</v>
      </c>
      <c r="D857" s="86">
        <v>0</v>
      </c>
      <c r="E857" s="86">
        <v>0</v>
      </c>
      <c r="F857" s="86">
        <v>0</v>
      </c>
      <c r="G857" s="86">
        <v>0</v>
      </c>
    </row>
    <row r="858" spans="1:7" x14ac:dyDescent="0.25">
      <c r="A858" s="86" t="s">
        <v>1865</v>
      </c>
      <c r="B858" s="86">
        <v>0</v>
      </c>
      <c r="C858" s="86">
        <v>0</v>
      </c>
      <c r="D858" s="86">
        <v>0</v>
      </c>
      <c r="E858" s="86">
        <v>0</v>
      </c>
      <c r="F858" s="86">
        <v>0</v>
      </c>
      <c r="G858" s="86">
        <v>0</v>
      </c>
    </row>
    <row r="859" spans="1:7" x14ac:dyDescent="0.25">
      <c r="A859" s="86" t="s">
        <v>1866</v>
      </c>
      <c r="B859" s="86">
        <v>10</v>
      </c>
      <c r="C859" s="86">
        <v>0</v>
      </c>
      <c r="D859" s="86">
        <v>0</v>
      </c>
      <c r="E859" s="86">
        <v>0</v>
      </c>
      <c r="F859" s="86">
        <v>0</v>
      </c>
      <c r="G859" s="86">
        <v>0</v>
      </c>
    </row>
    <row r="860" spans="1:7" x14ac:dyDescent="0.25">
      <c r="A860" s="86" t="s">
        <v>1867</v>
      </c>
      <c r="B860" s="86">
        <v>0</v>
      </c>
      <c r="C860" s="86">
        <v>0</v>
      </c>
      <c r="D860" s="86">
        <v>0</v>
      </c>
      <c r="E860" s="86">
        <v>0</v>
      </c>
      <c r="F860" s="86">
        <v>0</v>
      </c>
      <c r="G860" s="86">
        <v>0</v>
      </c>
    </row>
    <row r="861" spans="1:7" x14ac:dyDescent="0.25">
      <c r="A861" s="86" t="s">
        <v>1868</v>
      </c>
      <c r="B861" s="86">
        <v>0</v>
      </c>
      <c r="C861" s="86">
        <v>0</v>
      </c>
      <c r="D861" s="86">
        <v>0</v>
      </c>
      <c r="E861" s="86">
        <v>0</v>
      </c>
      <c r="F861" s="86">
        <v>0</v>
      </c>
      <c r="G861" s="86">
        <v>0</v>
      </c>
    </row>
    <row r="862" spans="1:7" x14ac:dyDescent="0.25">
      <c r="A862" s="86" t="s">
        <v>1869</v>
      </c>
      <c r="B862" s="86">
        <v>0</v>
      </c>
      <c r="C862" s="86">
        <v>0</v>
      </c>
      <c r="D862" s="86">
        <v>0</v>
      </c>
      <c r="E862" s="86">
        <v>0</v>
      </c>
      <c r="F862" s="86">
        <v>0</v>
      </c>
      <c r="G862" s="86">
        <v>0</v>
      </c>
    </row>
    <row r="863" spans="1:7" x14ac:dyDescent="0.25">
      <c r="A863" s="86" t="s">
        <v>1870</v>
      </c>
      <c r="B863" s="86">
        <v>0</v>
      </c>
      <c r="C863" s="86">
        <v>0</v>
      </c>
      <c r="D863" s="86">
        <v>0</v>
      </c>
      <c r="E863" s="86">
        <v>0</v>
      </c>
      <c r="F863" s="86">
        <v>0</v>
      </c>
      <c r="G863" s="86">
        <v>0</v>
      </c>
    </row>
    <row r="864" spans="1:7" x14ac:dyDescent="0.25">
      <c r="A864" s="86" t="s">
        <v>1871</v>
      </c>
      <c r="B864" s="86">
        <v>0</v>
      </c>
      <c r="C864" s="86">
        <v>0</v>
      </c>
      <c r="D864" s="86">
        <v>0</v>
      </c>
      <c r="E864" s="86">
        <v>0</v>
      </c>
      <c r="F864" s="86">
        <v>0</v>
      </c>
      <c r="G864" s="86">
        <v>0</v>
      </c>
    </row>
    <row r="865" spans="1:10" x14ac:dyDescent="0.25">
      <c r="A865" s="86" t="s">
        <v>1872</v>
      </c>
      <c r="B865" s="86">
        <v>0</v>
      </c>
      <c r="C865" s="86">
        <v>0</v>
      </c>
      <c r="D865" s="86">
        <v>0</v>
      </c>
      <c r="E865" s="86">
        <v>0</v>
      </c>
      <c r="F865" s="86">
        <v>0</v>
      </c>
      <c r="G865" s="86">
        <v>0</v>
      </c>
    </row>
    <row r="866" spans="1:10" x14ac:dyDescent="0.25">
      <c r="A866" s="86" t="s">
        <v>1873</v>
      </c>
      <c r="B866" s="86">
        <v>10</v>
      </c>
      <c r="C866" s="86">
        <v>0</v>
      </c>
      <c r="D866" s="86">
        <v>0</v>
      </c>
      <c r="E866" s="86">
        <v>0</v>
      </c>
      <c r="F866" s="86">
        <v>0</v>
      </c>
      <c r="G866" s="86">
        <v>0</v>
      </c>
    </row>
    <row r="867" spans="1:10" x14ac:dyDescent="0.25">
      <c r="A867" s="86" t="s">
        <v>1874</v>
      </c>
      <c r="B867" s="86">
        <v>10</v>
      </c>
      <c r="C867" s="86">
        <v>0</v>
      </c>
      <c r="D867" s="86">
        <v>0</v>
      </c>
      <c r="E867" s="86">
        <v>0</v>
      </c>
      <c r="F867" s="86">
        <v>0</v>
      </c>
      <c r="G867" s="86">
        <v>0</v>
      </c>
    </row>
    <row r="868" spans="1:10" x14ac:dyDescent="0.25">
      <c r="A868" s="86" t="s">
        <v>1875</v>
      </c>
      <c r="B868" s="86">
        <v>0</v>
      </c>
      <c r="C868" s="86">
        <v>0</v>
      </c>
      <c r="D868" s="86">
        <v>0</v>
      </c>
      <c r="E868" s="86">
        <v>0</v>
      </c>
      <c r="F868" s="86">
        <v>0</v>
      </c>
      <c r="G868" s="86">
        <v>0</v>
      </c>
    </row>
    <row r="869" spans="1:10" x14ac:dyDescent="0.25">
      <c r="A869" s="86" t="s">
        <v>1876</v>
      </c>
      <c r="B869" s="86">
        <v>0</v>
      </c>
      <c r="C869" s="86">
        <v>0</v>
      </c>
      <c r="D869" s="86">
        <v>0</v>
      </c>
      <c r="E869" s="86">
        <v>0</v>
      </c>
      <c r="F869" s="86">
        <v>0</v>
      </c>
      <c r="G869" s="86">
        <v>0</v>
      </c>
    </row>
    <row r="870" spans="1:10" x14ac:dyDescent="0.25">
      <c r="A870" s="86" t="s">
        <v>1877</v>
      </c>
      <c r="B870" s="86">
        <v>0</v>
      </c>
      <c r="C870" s="86">
        <v>0</v>
      </c>
      <c r="D870" s="86">
        <v>0</v>
      </c>
      <c r="E870" s="86">
        <v>0</v>
      </c>
      <c r="F870" s="86">
        <v>0</v>
      </c>
      <c r="G870" s="86">
        <v>0</v>
      </c>
    </row>
    <row r="871" spans="1:10" x14ac:dyDescent="0.25">
      <c r="A871" s="86" t="s">
        <v>1878</v>
      </c>
      <c r="B871" s="86">
        <v>10</v>
      </c>
      <c r="C871" s="86">
        <v>0</v>
      </c>
      <c r="D871" s="86">
        <v>0</v>
      </c>
      <c r="E871" s="86">
        <v>0</v>
      </c>
      <c r="F871" s="86">
        <v>0.86</v>
      </c>
      <c r="G871" s="86">
        <v>0</v>
      </c>
      <c r="H871" s="86">
        <v>0</v>
      </c>
      <c r="J871" s="86">
        <v>1</v>
      </c>
    </row>
    <row r="872" spans="1:10" x14ac:dyDescent="0.25">
      <c r="A872" s="86" t="s">
        <v>1879</v>
      </c>
      <c r="B872" s="86">
        <v>0</v>
      </c>
      <c r="C872" s="86">
        <v>0</v>
      </c>
      <c r="D872" s="86">
        <v>0</v>
      </c>
      <c r="E872" s="86">
        <v>0</v>
      </c>
      <c r="F872" s="86">
        <v>0</v>
      </c>
      <c r="G872" s="86">
        <v>0</v>
      </c>
    </row>
    <row r="873" spans="1:10" x14ac:dyDescent="0.25">
      <c r="A873" s="86" t="s">
        <v>1880</v>
      </c>
      <c r="B873" s="86">
        <v>0</v>
      </c>
      <c r="C873" s="86">
        <v>0</v>
      </c>
      <c r="D873" s="86">
        <v>0</v>
      </c>
      <c r="E873" s="86">
        <v>0</v>
      </c>
      <c r="F873" s="86">
        <v>0</v>
      </c>
      <c r="G873" s="86">
        <v>0</v>
      </c>
    </row>
    <row r="874" spans="1:10" x14ac:dyDescent="0.25">
      <c r="A874" s="86" t="s">
        <v>1881</v>
      </c>
      <c r="B874" s="86">
        <v>0</v>
      </c>
      <c r="C874" s="86">
        <v>0</v>
      </c>
      <c r="D874" s="86">
        <v>0</v>
      </c>
      <c r="E874" s="86">
        <v>0</v>
      </c>
      <c r="F874" s="86">
        <v>0</v>
      </c>
      <c r="G874" s="86">
        <v>0</v>
      </c>
    </row>
    <row r="875" spans="1:10" x14ac:dyDescent="0.25">
      <c r="A875" s="86" t="s">
        <v>1882</v>
      </c>
      <c r="B875" s="86">
        <v>0</v>
      </c>
      <c r="C875" s="86">
        <v>0</v>
      </c>
      <c r="D875" s="86">
        <v>0</v>
      </c>
      <c r="E875" s="86">
        <v>0</v>
      </c>
      <c r="F875" s="86">
        <v>0</v>
      </c>
      <c r="G875" s="86">
        <v>0</v>
      </c>
    </row>
    <row r="876" spans="1:10" x14ac:dyDescent="0.25">
      <c r="A876" s="86" t="s">
        <v>416</v>
      </c>
      <c r="B876" s="86">
        <v>10</v>
      </c>
      <c r="C876" s="86">
        <v>0</v>
      </c>
      <c r="D876" s="86">
        <v>0</v>
      </c>
      <c r="E876" s="86">
        <v>0</v>
      </c>
      <c r="F876" s="86">
        <v>0</v>
      </c>
      <c r="G876" s="86">
        <v>0</v>
      </c>
    </row>
    <row r="877" spans="1:10" x14ac:dyDescent="0.25">
      <c r="A877" s="86" t="s">
        <v>1883</v>
      </c>
      <c r="B877" s="86">
        <v>0</v>
      </c>
      <c r="C877" s="86">
        <v>0</v>
      </c>
      <c r="D877" s="86">
        <v>0</v>
      </c>
      <c r="E877" s="86">
        <v>0</v>
      </c>
      <c r="F877" s="86">
        <v>0</v>
      </c>
      <c r="G877" s="86">
        <v>0</v>
      </c>
    </row>
    <row r="878" spans="1:10" x14ac:dyDescent="0.25">
      <c r="A878" s="86" t="s">
        <v>1884</v>
      </c>
      <c r="B878" s="86">
        <v>0</v>
      </c>
      <c r="C878" s="86">
        <v>0</v>
      </c>
      <c r="D878" s="86">
        <v>0</v>
      </c>
      <c r="E878" s="86">
        <v>0</v>
      </c>
      <c r="F878" s="86">
        <v>0</v>
      </c>
      <c r="G878" s="86">
        <v>0</v>
      </c>
    </row>
    <row r="879" spans="1:10" x14ac:dyDescent="0.25">
      <c r="A879" s="86" t="s">
        <v>1885</v>
      </c>
      <c r="B879" s="86">
        <v>0</v>
      </c>
      <c r="C879" s="86">
        <v>0</v>
      </c>
      <c r="D879" s="86">
        <v>0</v>
      </c>
      <c r="E879" s="86">
        <v>0</v>
      </c>
      <c r="F879" s="86">
        <v>0</v>
      </c>
      <c r="G879" s="86">
        <v>0</v>
      </c>
    </row>
    <row r="880" spans="1:10" x14ac:dyDescent="0.25">
      <c r="A880" s="86" t="s">
        <v>1886</v>
      </c>
      <c r="B880" s="86">
        <v>0</v>
      </c>
      <c r="C880" s="86">
        <v>0</v>
      </c>
      <c r="D880" s="86">
        <v>0</v>
      </c>
      <c r="E880" s="86">
        <v>0</v>
      </c>
      <c r="F880" s="86">
        <v>0</v>
      </c>
      <c r="G880" s="86">
        <v>0</v>
      </c>
    </row>
    <row r="881" spans="1:7" x14ac:dyDescent="0.25">
      <c r="A881" s="86" t="s">
        <v>1887</v>
      </c>
      <c r="B881" s="86">
        <v>0</v>
      </c>
      <c r="C881" s="86">
        <v>0</v>
      </c>
      <c r="D881" s="86">
        <v>0</v>
      </c>
      <c r="E881" s="86">
        <v>0</v>
      </c>
      <c r="F881" s="86">
        <v>0</v>
      </c>
      <c r="G881" s="86">
        <v>0</v>
      </c>
    </row>
    <row r="882" spans="1:7" x14ac:dyDescent="0.25">
      <c r="A882" s="86" t="s">
        <v>1888</v>
      </c>
      <c r="B882" s="86">
        <v>0</v>
      </c>
      <c r="C882" s="86">
        <v>0</v>
      </c>
      <c r="D882" s="86">
        <v>0</v>
      </c>
      <c r="E882" s="86">
        <v>0</v>
      </c>
      <c r="F882" s="86">
        <v>0</v>
      </c>
      <c r="G882" s="86">
        <v>0</v>
      </c>
    </row>
    <row r="883" spans="1:7" x14ac:dyDescent="0.25">
      <c r="A883" s="86" t="s">
        <v>1889</v>
      </c>
      <c r="B883" s="86">
        <v>0</v>
      </c>
      <c r="C883" s="86">
        <v>0</v>
      </c>
      <c r="D883" s="86">
        <v>0</v>
      </c>
      <c r="E883" s="86">
        <v>0</v>
      </c>
      <c r="F883" s="86">
        <v>0</v>
      </c>
      <c r="G883" s="86">
        <v>0</v>
      </c>
    </row>
    <row r="884" spans="1:7" x14ac:dyDescent="0.25">
      <c r="A884" s="86" t="s">
        <v>1890</v>
      </c>
      <c r="B884" s="86">
        <v>0</v>
      </c>
      <c r="C884" s="86">
        <v>0</v>
      </c>
      <c r="D884" s="86">
        <v>0</v>
      </c>
      <c r="E884" s="86">
        <v>0</v>
      </c>
      <c r="F884" s="86">
        <v>0</v>
      </c>
      <c r="G884" s="86">
        <v>0</v>
      </c>
    </row>
    <row r="885" spans="1:7" x14ac:dyDescent="0.25">
      <c r="A885" s="86" t="s">
        <v>1891</v>
      </c>
      <c r="B885" s="86">
        <v>0</v>
      </c>
      <c r="C885" s="86">
        <v>0</v>
      </c>
      <c r="D885" s="86">
        <v>0</v>
      </c>
      <c r="E885" s="86">
        <v>0</v>
      </c>
      <c r="F885" s="86">
        <v>0</v>
      </c>
      <c r="G885" s="86">
        <v>0</v>
      </c>
    </row>
    <row r="886" spans="1:7" x14ac:dyDescent="0.25">
      <c r="A886" s="86" t="s">
        <v>1892</v>
      </c>
      <c r="B886" s="86">
        <v>0</v>
      </c>
      <c r="C886" s="86">
        <v>0</v>
      </c>
      <c r="D886" s="86">
        <v>0</v>
      </c>
      <c r="E886" s="86">
        <v>0</v>
      </c>
      <c r="F886" s="86">
        <v>0</v>
      </c>
      <c r="G886" s="86">
        <v>0</v>
      </c>
    </row>
    <row r="887" spans="1:7" x14ac:dyDescent="0.25">
      <c r="A887" s="86" t="s">
        <v>1893</v>
      </c>
      <c r="B887" s="86">
        <v>0</v>
      </c>
      <c r="C887" s="86">
        <v>0</v>
      </c>
      <c r="D887" s="86">
        <v>0</v>
      </c>
      <c r="E887" s="86">
        <v>0</v>
      </c>
      <c r="F887" s="86">
        <v>0</v>
      </c>
      <c r="G887" s="86">
        <v>0</v>
      </c>
    </row>
    <row r="888" spans="1:7" x14ac:dyDescent="0.25">
      <c r="A888" s="86" t="s">
        <v>1894</v>
      </c>
      <c r="B888" s="86">
        <v>0</v>
      </c>
      <c r="C888" s="86">
        <v>0</v>
      </c>
      <c r="D888" s="86">
        <v>0</v>
      </c>
      <c r="E888" s="86">
        <v>0</v>
      </c>
      <c r="F888" s="86">
        <v>0</v>
      </c>
      <c r="G888" s="86">
        <v>0</v>
      </c>
    </row>
    <row r="889" spans="1:7" x14ac:dyDescent="0.25">
      <c r="A889" s="86" t="s">
        <v>1895</v>
      </c>
      <c r="B889" s="86">
        <v>0</v>
      </c>
      <c r="C889" s="86">
        <v>0</v>
      </c>
      <c r="D889" s="86">
        <v>0</v>
      </c>
      <c r="E889" s="86">
        <v>0</v>
      </c>
      <c r="F889" s="86">
        <v>0</v>
      </c>
      <c r="G889" s="86">
        <v>0</v>
      </c>
    </row>
    <row r="890" spans="1:7" x14ac:dyDescent="0.25">
      <c r="A890" s="86" t="s">
        <v>1896</v>
      </c>
      <c r="B890" s="86">
        <v>10</v>
      </c>
      <c r="C890" s="86">
        <v>0.35</v>
      </c>
      <c r="D890" s="86">
        <v>0</v>
      </c>
      <c r="E890" s="86">
        <v>0</v>
      </c>
      <c r="F890" s="86">
        <v>0</v>
      </c>
      <c r="G890" s="86">
        <v>0</v>
      </c>
    </row>
    <row r="891" spans="1:7" x14ac:dyDescent="0.25">
      <c r="A891" s="86" t="s">
        <v>1897</v>
      </c>
      <c r="B891" s="86">
        <v>0</v>
      </c>
      <c r="C891" s="86">
        <v>0</v>
      </c>
      <c r="D891" s="86">
        <v>0</v>
      </c>
      <c r="E891" s="86">
        <v>0</v>
      </c>
      <c r="F891" s="86">
        <v>0</v>
      </c>
      <c r="G891" s="86">
        <v>0</v>
      </c>
    </row>
    <row r="892" spans="1:7" x14ac:dyDescent="0.25">
      <c r="A892" s="86" t="s">
        <v>1898</v>
      </c>
      <c r="B892" s="86">
        <v>0</v>
      </c>
      <c r="C892" s="86">
        <v>0</v>
      </c>
      <c r="D892" s="86">
        <v>0</v>
      </c>
      <c r="E892" s="86">
        <v>0</v>
      </c>
      <c r="F892" s="86">
        <v>0</v>
      </c>
      <c r="G892" s="86">
        <v>0</v>
      </c>
    </row>
    <row r="893" spans="1:7" x14ac:dyDescent="0.25">
      <c r="A893" s="86" t="s">
        <v>1899</v>
      </c>
      <c r="B893" s="86">
        <v>0</v>
      </c>
      <c r="C893" s="86">
        <v>0</v>
      </c>
      <c r="D893" s="86">
        <v>0</v>
      </c>
      <c r="E893" s="86">
        <v>0</v>
      </c>
      <c r="F893" s="86">
        <v>0</v>
      </c>
      <c r="G893" s="86">
        <v>0</v>
      </c>
    </row>
    <row r="894" spans="1:7" x14ac:dyDescent="0.25">
      <c r="A894" s="86" t="s">
        <v>1900</v>
      </c>
      <c r="B894" s="86">
        <v>10</v>
      </c>
      <c r="C894" s="86">
        <v>0</v>
      </c>
      <c r="D894" s="86">
        <v>0</v>
      </c>
      <c r="E894" s="86">
        <v>0</v>
      </c>
      <c r="F894" s="86">
        <v>0</v>
      </c>
      <c r="G894" s="86">
        <v>0</v>
      </c>
    </row>
    <row r="895" spans="1:7" x14ac:dyDescent="0.25">
      <c r="A895" s="86" t="s">
        <v>1901</v>
      </c>
      <c r="B895" s="86">
        <v>0</v>
      </c>
      <c r="C895" s="86">
        <v>0</v>
      </c>
      <c r="D895" s="86">
        <v>0</v>
      </c>
      <c r="E895" s="86">
        <v>0</v>
      </c>
      <c r="F895" s="86">
        <v>0</v>
      </c>
      <c r="G895" s="86">
        <v>0</v>
      </c>
    </row>
    <row r="896" spans="1:7" x14ac:dyDescent="0.25">
      <c r="A896" s="86" t="s">
        <v>1902</v>
      </c>
      <c r="B896" s="86">
        <v>0</v>
      </c>
      <c r="C896" s="86">
        <v>0</v>
      </c>
      <c r="D896" s="86">
        <v>0</v>
      </c>
      <c r="E896" s="86">
        <v>0</v>
      </c>
      <c r="F896" s="86">
        <v>0</v>
      </c>
      <c r="G896" s="86">
        <v>0</v>
      </c>
    </row>
    <row r="897" spans="1:7" x14ac:dyDescent="0.25">
      <c r="A897" s="86" t="s">
        <v>1903</v>
      </c>
      <c r="B897" s="86">
        <v>0</v>
      </c>
      <c r="C897" s="86">
        <v>0</v>
      </c>
      <c r="D897" s="86">
        <v>0</v>
      </c>
      <c r="E897" s="86">
        <v>0</v>
      </c>
      <c r="F897" s="86">
        <v>0</v>
      </c>
      <c r="G897" s="86">
        <v>0</v>
      </c>
    </row>
    <row r="898" spans="1:7" x14ac:dyDescent="0.25">
      <c r="A898" s="86" t="s">
        <v>1904</v>
      </c>
      <c r="B898" s="86">
        <v>0</v>
      </c>
      <c r="C898" s="86">
        <v>0</v>
      </c>
      <c r="D898" s="86">
        <v>0</v>
      </c>
      <c r="E898" s="86">
        <v>0</v>
      </c>
      <c r="F898" s="86">
        <v>0</v>
      </c>
      <c r="G898" s="86">
        <v>0</v>
      </c>
    </row>
    <row r="899" spans="1:7" x14ac:dyDescent="0.25">
      <c r="A899" s="86" t="s">
        <v>1905</v>
      </c>
      <c r="B899" s="86">
        <v>0</v>
      </c>
      <c r="C899" s="86">
        <v>0</v>
      </c>
      <c r="D899" s="86">
        <v>0</v>
      </c>
      <c r="E899" s="86">
        <v>0</v>
      </c>
      <c r="F899" s="86">
        <v>0</v>
      </c>
      <c r="G899" s="86">
        <v>0</v>
      </c>
    </row>
    <row r="900" spans="1:7" x14ac:dyDescent="0.25">
      <c r="A900" s="86" t="s">
        <v>1906</v>
      </c>
      <c r="B900" s="86">
        <v>0</v>
      </c>
      <c r="C900" s="86">
        <v>0</v>
      </c>
      <c r="D900" s="86">
        <v>0</v>
      </c>
      <c r="E900" s="86">
        <v>0</v>
      </c>
      <c r="F900" s="86">
        <v>0</v>
      </c>
      <c r="G900" s="86">
        <v>0</v>
      </c>
    </row>
    <row r="901" spans="1:7" x14ac:dyDescent="0.25">
      <c r="A901" s="86" t="s">
        <v>1907</v>
      </c>
      <c r="B901" s="86">
        <v>0</v>
      </c>
      <c r="C901" s="86">
        <v>0</v>
      </c>
      <c r="D901" s="86">
        <v>0</v>
      </c>
      <c r="E901" s="86">
        <v>0</v>
      </c>
      <c r="F901" s="86">
        <v>0</v>
      </c>
      <c r="G901" s="86">
        <v>0</v>
      </c>
    </row>
    <row r="902" spans="1:7" x14ac:dyDescent="0.25">
      <c r="A902" s="86" t="s">
        <v>1908</v>
      </c>
      <c r="B902" s="86">
        <v>0</v>
      </c>
      <c r="C902" s="86">
        <v>0</v>
      </c>
      <c r="D902" s="86">
        <v>0</v>
      </c>
      <c r="E902" s="86">
        <v>0</v>
      </c>
      <c r="F902" s="86">
        <v>0</v>
      </c>
      <c r="G902" s="86">
        <v>0</v>
      </c>
    </row>
    <row r="903" spans="1:7" x14ac:dyDescent="0.25">
      <c r="A903" s="86" t="s">
        <v>1909</v>
      </c>
      <c r="B903" s="86">
        <v>0</v>
      </c>
      <c r="C903" s="86">
        <v>0</v>
      </c>
      <c r="D903" s="86">
        <v>0</v>
      </c>
      <c r="E903" s="86">
        <v>0</v>
      </c>
      <c r="F903" s="86">
        <v>0</v>
      </c>
      <c r="G903" s="86">
        <v>0</v>
      </c>
    </row>
    <row r="904" spans="1:7" x14ac:dyDescent="0.25">
      <c r="A904" s="86" t="s">
        <v>1910</v>
      </c>
      <c r="B904" s="86">
        <v>0</v>
      </c>
      <c r="C904" s="86">
        <v>0</v>
      </c>
      <c r="D904" s="86">
        <v>0</v>
      </c>
      <c r="E904" s="86">
        <v>0</v>
      </c>
      <c r="F904" s="86">
        <v>0</v>
      </c>
      <c r="G904" s="86">
        <v>0</v>
      </c>
    </row>
    <row r="905" spans="1:7" x14ac:dyDescent="0.25">
      <c r="A905" s="86" t="s">
        <v>1911</v>
      </c>
      <c r="B905" s="86">
        <v>0</v>
      </c>
      <c r="C905" s="86">
        <v>0</v>
      </c>
      <c r="D905" s="86">
        <v>0</v>
      </c>
      <c r="E905" s="86">
        <v>0</v>
      </c>
      <c r="F905" s="86">
        <v>0</v>
      </c>
      <c r="G905" s="86">
        <v>0</v>
      </c>
    </row>
    <row r="906" spans="1:7" x14ac:dyDescent="0.25">
      <c r="A906" s="86" t="s">
        <v>1912</v>
      </c>
      <c r="B906" s="86">
        <v>0</v>
      </c>
      <c r="C906" s="86">
        <v>0</v>
      </c>
      <c r="D906" s="86">
        <v>0</v>
      </c>
      <c r="E906" s="86">
        <v>0</v>
      </c>
      <c r="F906" s="86">
        <v>0</v>
      </c>
      <c r="G906" s="86">
        <v>0</v>
      </c>
    </row>
    <row r="907" spans="1:7" x14ac:dyDescent="0.25">
      <c r="A907" s="86" t="s">
        <v>1913</v>
      </c>
      <c r="B907" s="86">
        <v>0</v>
      </c>
      <c r="C907" s="86">
        <v>0</v>
      </c>
      <c r="D907" s="86">
        <v>0</v>
      </c>
      <c r="E907" s="86">
        <v>0</v>
      </c>
      <c r="F907" s="86">
        <v>0</v>
      </c>
      <c r="G907" s="86">
        <v>0</v>
      </c>
    </row>
    <row r="908" spans="1:7" x14ac:dyDescent="0.25">
      <c r="A908" s="86" t="s">
        <v>995</v>
      </c>
      <c r="B908" s="86">
        <v>90</v>
      </c>
      <c r="C908" s="86">
        <v>0.05</v>
      </c>
      <c r="D908" s="86">
        <v>0</v>
      </c>
      <c r="E908" s="86">
        <v>0</v>
      </c>
      <c r="F908" s="86">
        <v>0</v>
      </c>
      <c r="G908" s="86">
        <v>0</v>
      </c>
    </row>
    <row r="909" spans="1:7" x14ac:dyDescent="0.25">
      <c r="A909" s="86" t="s">
        <v>1914</v>
      </c>
      <c r="B909" s="86">
        <v>10</v>
      </c>
      <c r="C909" s="86">
        <v>0</v>
      </c>
      <c r="D909" s="86">
        <v>0</v>
      </c>
      <c r="E909" s="86">
        <v>0</v>
      </c>
      <c r="F909" s="86">
        <v>0</v>
      </c>
      <c r="G909" s="86">
        <v>0</v>
      </c>
    </row>
    <row r="910" spans="1:7" x14ac:dyDescent="0.25">
      <c r="A910" s="86" t="s">
        <v>1915</v>
      </c>
      <c r="B910" s="86">
        <v>0</v>
      </c>
      <c r="C910" s="86">
        <v>0</v>
      </c>
      <c r="D910" s="86">
        <v>0</v>
      </c>
      <c r="E910" s="86">
        <v>0</v>
      </c>
      <c r="F910" s="86">
        <v>0</v>
      </c>
      <c r="G910" s="86">
        <v>0</v>
      </c>
    </row>
    <row r="911" spans="1:7" x14ac:dyDescent="0.25">
      <c r="A911" s="86" t="s">
        <v>1916</v>
      </c>
      <c r="B911" s="86">
        <v>0</v>
      </c>
      <c r="C911" s="86">
        <v>0</v>
      </c>
      <c r="D911" s="86">
        <v>0</v>
      </c>
      <c r="E911" s="86">
        <v>0</v>
      </c>
      <c r="F911" s="86">
        <v>0</v>
      </c>
      <c r="G911" s="86">
        <v>0</v>
      </c>
    </row>
    <row r="912" spans="1:7" x14ac:dyDescent="0.25">
      <c r="A912" s="86" t="s">
        <v>1917</v>
      </c>
      <c r="B912" s="86">
        <v>0</v>
      </c>
      <c r="C912" s="86">
        <v>0</v>
      </c>
      <c r="D912" s="86">
        <v>0</v>
      </c>
      <c r="E912" s="86">
        <v>0</v>
      </c>
      <c r="F912" s="86">
        <v>0</v>
      </c>
      <c r="G912" s="86">
        <v>0</v>
      </c>
    </row>
    <row r="913" spans="1:7" x14ac:dyDescent="0.25">
      <c r="A913" s="86" t="s">
        <v>1918</v>
      </c>
      <c r="B913" s="86">
        <v>0</v>
      </c>
      <c r="C913" s="86">
        <v>0</v>
      </c>
      <c r="D913" s="86">
        <v>0</v>
      </c>
      <c r="E913" s="86">
        <v>0</v>
      </c>
      <c r="F913" s="86">
        <v>0</v>
      </c>
      <c r="G913" s="86">
        <v>0</v>
      </c>
    </row>
    <row r="914" spans="1:7" x14ac:dyDescent="0.25">
      <c r="A914" s="86" t="s">
        <v>1919</v>
      </c>
      <c r="B914" s="86">
        <v>0</v>
      </c>
      <c r="C914" s="86">
        <v>0</v>
      </c>
      <c r="D914" s="86">
        <v>0</v>
      </c>
      <c r="E914" s="86">
        <v>0</v>
      </c>
      <c r="F914" s="86">
        <v>0</v>
      </c>
      <c r="G914" s="86">
        <v>0</v>
      </c>
    </row>
    <row r="915" spans="1:7" x14ac:dyDescent="0.25">
      <c r="A915" s="86" t="s">
        <v>1920</v>
      </c>
      <c r="B915" s="86">
        <v>0</v>
      </c>
      <c r="C915" s="86">
        <v>0</v>
      </c>
      <c r="D915" s="86">
        <v>0</v>
      </c>
      <c r="E915" s="86">
        <v>0</v>
      </c>
      <c r="F915" s="86">
        <v>0</v>
      </c>
      <c r="G915" s="86">
        <v>0</v>
      </c>
    </row>
    <row r="916" spans="1:7" x14ac:dyDescent="0.25">
      <c r="A916" s="86" t="s">
        <v>1921</v>
      </c>
      <c r="B916" s="86">
        <v>0</v>
      </c>
      <c r="C916" s="86">
        <v>0</v>
      </c>
      <c r="D916" s="86">
        <v>0</v>
      </c>
      <c r="E916" s="86">
        <v>0</v>
      </c>
      <c r="F916" s="86">
        <v>0</v>
      </c>
      <c r="G916" s="86">
        <v>0</v>
      </c>
    </row>
    <row r="917" spans="1:7" x14ac:dyDescent="0.25">
      <c r="A917" s="86" t="s">
        <v>1922</v>
      </c>
      <c r="B917" s="86">
        <v>0</v>
      </c>
      <c r="C917" s="86">
        <v>0</v>
      </c>
      <c r="D917" s="86">
        <v>0</v>
      </c>
      <c r="E917" s="86">
        <v>0</v>
      </c>
      <c r="F917" s="86">
        <v>0</v>
      </c>
      <c r="G917" s="86">
        <v>0</v>
      </c>
    </row>
    <row r="918" spans="1:7" x14ac:dyDescent="0.25">
      <c r="A918" s="86" t="s">
        <v>1923</v>
      </c>
      <c r="B918" s="86">
        <v>0</v>
      </c>
      <c r="C918" s="86">
        <v>0</v>
      </c>
      <c r="D918" s="86">
        <v>0</v>
      </c>
      <c r="E918" s="86">
        <v>0</v>
      </c>
      <c r="F918" s="86">
        <v>0</v>
      </c>
      <c r="G918" s="86">
        <v>0</v>
      </c>
    </row>
    <row r="919" spans="1:7" x14ac:dyDescent="0.25">
      <c r="A919" s="86" t="s">
        <v>1924</v>
      </c>
      <c r="B919" s="86">
        <v>10</v>
      </c>
      <c r="C919" s="86">
        <v>0.09</v>
      </c>
      <c r="D919" s="86">
        <v>0</v>
      </c>
      <c r="E919" s="86">
        <v>0</v>
      </c>
      <c r="F919" s="86">
        <v>0</v>
      </c>
      <c r="G919" s="86">
        <v>0</v>
      </c>
    </row>
    <row r="920" spans="1:7" x14ac:dyDescent="0.25">
      <c r="A920" s="86" t="s">
        <v>1925</v>
      </c>
      <c r="B920" s="86">
        <v>0</v>
      </c>
      <c r="C920" s="86">
        <v>0</v>
      </c>
      <c r="D920" s="86">
        <v>0</v>
      </c>
      <c r="E920" s="86">
        <v>0</v>
      </c>
      <c r="F920" s="86">
        <v>0</v>
      </c>
      <c r="G920" s="86">
        <v>0</v>
      </c>
    </row>
    <row r="921" spans="1:7" x14ac:dyDescent="0.25">
      <c r="A921" s="86" t="s">
        <v>1926</v>
      </c>
      <c r="B921" s="86">
        <v>0</v>
      </c>
      <c r="C921" s="86">
        <v>0</v>
      </c>
      <c r="D921" s="86">
        <v>0</v>
      </c>
      <c r="E921" s="86">
        <v>0</v>
      </c>
      <c r="F921" s="86">
        <v>0</v>
      </c>
      <c r="G921" s="86">
        <v>0</v>
      </c>
    </row>
    <row r="922" spans="1:7" x14ac:dyDescent="0.25">
      <c r="A922" s="86" t="s">
        <v>1927</v>
      </c>
      <c r="B922" s="86">
        <v>10</v>
      </c>
      <c r="C922" s="86">
        <v>0</v>
      </c>
      <c r="D922" s="86">
        <v>0</v>
      </c>
      <c r="E922" s="86">
        <v>0</v>
      </c>
      <c r="F922" s="86">
        <v>0</v>
      </c>
      <c r="G922" s="86">
        <v>0</v>
      </c>
    </row>
    <row r="923" spans="1:7" x14ac:dyDescent="0.25">
      <c r="A923" s="86" t="s">
        <v>1928</v>
      </c>
      <c r="B923" s="86">
        <v>0</v>
      </c>
      <c r="C923" s="86">
        <v>0</v>
      </c>
      <c r="D923" s="86">
        <v>0</v>
      </c>
      <c r="E923" s="86">
        <v>0</v>
      </c>
      <c r="F923" s="86">
        <v>0</v>
      </c>
      <c r="G923" s="86">
        <v>0</v>
      </c>
    </row>
    <row r="924" spans="1:7" x14ac:dyDescent="0.25">
      <c r="A924" s="86" t="s">
        <v>1929</v>
      </c>
      <c r="B924" s="86">
        <v>0</v>
      </c>
      <c r="C924" s="86">
        <v>0</v>
      </c>
      <c r="D924" s="86">
        <v>0</v>
      </c>
      <c r="E924" s="86">
        <v>0</v>
      </c>
      <c r="F924" s="86">
        <v>0</v>
      </c>
      <c r="G924" s="86">
        <v>0</v>
      </c>
    </row>
    <row r="925" spans="1:7" x14ac:dyDescent="0.25">
      <c r="A925" s="86" t="s">
        <v>1930</v>
      </c>
      <c r="B925" s="86">
        <v>0</v>
      </c>
      <c r="C925" s="86">
        <v>0</v>
      </c>
      <c r="D925" s="86">
        <v>0</v>
      </c>
      <c r="E925" s="86">
        <v>0</v>
      </c>
      <c r="F925" s="86">
        <v>0</v>
      </c>
      <c r="G925" s="86">
        <v>0</v>
      </c>
    </row>
    <row r="926" spans="1:7" x14ac:dyDescent="0.25">
      <c r="A926" s="86" t="s">
        <v>1012</v>
      </c>
      <c r="B926" s="86">
        <v>10</v>
      </c>
      <c r="C926" s="86">
        <v>0</v>
      </c>
      <c r="D926" s="86">
        <v>0</v>
      </c>
      <c r="E926" s="86">
        <v>0</v>
      </c>
      <c r="F926" s="86">
        <v>0</v>
      </c>
      <c r="G926" s="86">
        <v>0</v>
      </c>
    </row>
    <row r="927" spans="1:7" x14ac:dyDescent="0.25">
      <c r="A927" s="86" t="s">
        <v>1931</v>
      </c>
      <c r="B927" s="86">
        <v>0</v>
      </c>
      <c r="C927" s="86">
        <v>0</v>
      </c>
      <c r="D927" s="86">
        <v>0</v>
      </c>
      <c r="E927" s="86">
        <v>0</v>
      </c>
      <c r="F927" s="86">
        <v>0</v>
      </c>
      <c r="G927" s="86">
        <v>0</v>
      </c>
    </row>
    <row r="928" spans="1:7" x14ac:dyDescent="0.25">
      <c r="A928" s="86" t="s">
        <v>1932</v>
      </c>
      <c r="B928" s="86">
        <v>0</v>
      </c>
      <c r="C928" s="86">
        <v>0</v>
      </c>
      <c r="D928" s="86">
        <v>0</v>
      </c>
      <c r="E928" s="86">
        <v>0</v>
      </c>
      <c r="F928" s="86">
        <v>0</v>
      </c>
      <c r="G928" s="86">
        <v>0</v>
      </c>
    </row>
    <row r="929" spans="1:10" x14ac:dyDescent="0.25">
      <c r="A929" s="86" t="s">
        <v>1933</v>
      </c>
      <c r="B929" s="86">
        <v>0</v>
      </c>
      <c r="C929" s="86">
        <v>0</v>
      </c>
      <c r="D929" s="86">
        <v>0</v>
      </c>
      <c r="E929" s="86">
        <v>0</v>
      </c>
      <c r="F929" s="86">
        <v>0</v>
      </c>
      <c r="G929" s="86">
        <v>0</v>
      </c>
    </row>
    <row r="930" spans="1:10" x14ac:dyDescent="0.25">
      <c r="A930" s="86" t="s">
        <v>1934</v>
      </c>
      <c r="B930" s="86">
        <v>0</v>
      </c>
      <c r="C930" s="86">
        <v>0</v>
      </c>
      <c r="D930" s="86">
        <v>0</v>
      </c>
      <c r="E930" s="86">
        <v>0</v>
      </c>
      <c r="F930" s="86">
        <v>0</v>
      </c>
      <c r="G930" s="86">
        <v>0</v>
      </c>
    </row>
    <row r="931" spans="1:10" x14ac:dyDescent="0.25">
      <c r="A931" s="86" t="s">
        <v>1935</v>
      </c>
      <c r="B931" s="86">
        <v>0</v>
      </c>
      <c r="C931" s="86">
        <v>0</v>
      </c>
      <c r="D931" s="86">
        <v>0</v>
      </c>
      <c r="E931" s="86">
        <v>0</v>
      </c>
      <c r="F931" s="86">
        <v>0</v>
      </c>
      <c r="G931" s="86">
        <v>0</v>
      </c>
    </row>
    <row r="932" spans="1:10" x14ac:dyDescent="0.25">
      <c r="A932" s="86" t="s">
        <v>1936</v>
      </c>
      <c r="B932" s="86">
        <v>0</v>
      </c>
      <c r="C932" s="86">
        <v>0</v>
      </c>
      <c r="D932" s="86">
        <v>0</v>
      </c>
      <c r="E932" s="86">
        <v>0</v>
      </c>
      <c r="F932" s="86">
        <v>0</v>
      </c>
      <c r="G932" s="86">
        <v>0</v>
      </c>
    </row>
    <row r="933" spans="1:10" x14ac:dyDescent="0.25">
      <c r="A933" s="86" t="s">
        <v>1937</v>
      </c>
      <c r="B933" s="86">
        <v>0</v>
      </c>
      <c r="C933" s="86">
        <v>0</v>
      </c>
      <c r="D933" s="86">
        <v>0</v>
      </c>
      <c r="E933" s="86">
        <v>0</v>
      </c>
      <c r="F933" s="86">
        <v>0</v>
      </c>
      <c r="G933" s="86">
        <v>0</v>
      </c>
    </row>
    <row r="934" spans="1:10" x14ac:dyDescent="0.25">
      <c r="A934" s="86" t="s">
        <v>1938</v>
      </c>
      <c r="B934" s="86">
        <v>0</v>
      </c>
      <c r="C934" s="86">
        <v>0</v>
      </c>
      <c r="D934" s="86">
        <v>0</v>
      </c>
      <c r="E934" s="86">
        <v>0</v>
      </c>
      <c r="F934" s="86">
        <v>0</v>
      </c>
      <c r="G934" s="86">
        <v>0</v>
      </c>
    </row>
    <row r="935" spans="1:10" x14ac:dyDescent="0.25">
      <c r="A935" s="86" t="s">
        <v>1939</v>
      </c>
      <c r="B935" s="86">
        <v>0</v>
      </c>
      <c r="C935" s="86">
        <v>0</v>
      </c>
      <c r="D935" s="86">
        <v>0</v>
      </c>
      <c r="E935" s="86">
        <v>0</v>
      </c>
      <c r="F935" s="86">
        <v>0</v>
      </c>
      <c r="G935" s="86">
        <v>0</v>
      </c>
    </row>
    <row r="936" spans="1:10" x14ac:dyDescent="0.25">
      <c r="A936" s="86" t="s">
        <v>1940</v>
      </c>
      <c r="B936" s="86">
        <v>10</v>
      </c>
      <c r="C936" s="86">
        <v>0.06</v>
      </c>
      <c r="D936" s="86">
        <v>0</v>
      </c>
      <c r="E936" s="86">
        <v>0</v>
      </c>
      <c r="F936" s="86">
        <v>0.43</v>
      </c>
      <c r="G936" s="86">
        <v>0</v>
      </c>
      <c r="H936" s="86">
        <v>0</v>
      </c>
      <c r="J936" s="86">
        <v>1</v>
      </c>
    </row>
    <row r="937" spans="1:10" x14ac:dyDescent="0.25">
      <c r="A937" s="86" t="s">
        <v>1941</v>
      </c>
      <c r="B937" s="86">
        <v>0</v>
      </c>
      <c r="C937" s="86">
        <v>0</v>
      </c>
      <c r="D937" s="86">
        <v>0</v>
      </c>
      <c r="E937" s="86">
        <v>0</v>
      </c>
      <c r="F937" s="86">
        <v>0</v>
      </c>
      <c r="G937" s="86">
        <v>0</v>
      </c>
    </row>
    <row r="938" spans="1:10" x14ac:dyDescent="0.25">
      <c r="A938" s="86" t="s">
        <v>1942</v>
      </c>
      <c r="B938" s="86">
        <v>0</v>
      </c>
      <c r="C938" s="86">
        <v>0</v>
      </c>
      <c r="D938" s="86">
        <v>0</v>
      </c>
      <c r="E938" s="86">
        <v>0</v>
      </c>
      <c r="F938" s="86">
        <v>0</v>
      </c>
      <c r="G938" s="86">
        <v>0</v>
      </c>
    </row>
    <row r="939" spans="1:10" x14ac:dyDescent="0.25">
      <c r="A939" s="86" t="s">
        <v>1943</v>
      </c>
      <c r="B939" s="86">
        <v>0</v>
      </c>
      <c r="C939" s="86">
        <v>0</v>
      </c>
      <c r="D939" s="86">
        <v>0</v>
      </c>
      <c r="E939" s="86">
        <v>0</v>
      </c>
      <c r="F939" s="86">
        <v>0</v>
      </c>
      <c r="G939" s="86">
        <v>0</v>
      </c>
    </row>
    <row r="940" spans="1:10" x14ac:dyDescent="0.25">
      <c r="A940" s="86" t="s">
        <v>1944</v>
      </c>
      <c r="B940" s="86">
        <v>0</v>
      </c>
      <c r="C940" s="86">
        <v>0</v>
      </c>
      <c r="D940" s="86">
        <v>0</v>
      </c>
      <c r="E940" s="86">
        <v>0</v>
      </c>
      <c r="F940" s="86">
        <v>0</v>
      </c>
      <c r="G940" s="86">
        <v>0</v>
      </c>
    </row>
    <row r="941" spans="1:10" x14ac:dyDescent="0.25">
      <c r="A941" s="86" t="s">
        <v>1945</v>
      </c>
      <c r="B941" s="86">
        <v>10</v>
      </c>
      <c r="C941" s="86">
        <v>0.3</v>
      </c>
      <c r="D941" s="86">
        <v>0</v>
      </c>
      <c r="E941" s="86">
        <v>0</v>
      </c>
      <c r="F941" s="86">
        <v>0</v>
      </c>
      <c r="G941" s="86">
        <v>0</v>
      </c>
    </row>
    <row r="942" spans="1:10" x14ac:dyDescent="0.25">
      <c r="A942" s="86" t="s">
        <v>1946</v>
      </c>
      <c r="B942" s="86">
        <v>0</v>
      </c>
      <c r="C942" s="86">
        <v>0</v>
      </c>
      <c r="D942" s="86">
        <v>0</v>
      </c>
      <c r="E942" s="86">
        <v>0</v>
      </c>
      <c r="F942" s="86">
        <v>0</v>
      </c>
      <c r="G942" s="86">
        <v>0</v>
      </c>
    </row>
    <row r="943" spans="1:10" x14ac:dyDescent="0.25">
      <c r="A943" s="86" t="s">
        <v>1947</v>
      </c>
      <c r="B943" s="86">
        <v>0</v>
      </c>
      <c r="C943" s="86">
        <v>0</v>
      </c>
      <c r="D943" s="86">
        <v>0</v>
      </c>
      <c r="E943" s="86">
        <v>0</v>
      </c>
      <c r="F943" s="86">
        <v>0</v>
      </c>
      <c r="G943" s="86">
        <v>0</v>
      </c>
    </row>
    <row r="944" spans="1:10" x14ac:dyDescent="0.25">
      <c r="A944" s="86" t="s">
        <v>1948</v>
      </c>
      <c r="B944" s="86">
        <v>10</v>
      </c>
      <c r="C944" s="86">
        <v>0</v>
      </c>
      <c r="D944" s="86">
        <v>0</v>
      </c>
      <c r="E944" s="86">
        <v>0</v>
      </c>
      <c r="F944" s="86">
        <v>0.14000000000000001</v>
      </c>
      <c r="G944" s="86">
        <v>0</v>
      </c>
      <c r="H944" s="86">
        <v>0</v>
      </c>
      <c r="J944" s="86">
        <v>1</v>
      </c>
    </row>
    <row r="945" spans="1:10" x14ac:dyDescent="0.25">
      <c r="A945" s="86" t="s">
        <v>1949</v>
      </c>
      <c r="B945" s="86">
        <v>0</v>
      </c>
      <c r="C945" s="86">
        <v>0</v>
      </c>
      <c r="D945" s="86">
        <v>0</v>
      </c>
      <c r="E945" s="86">
        <v>0</v>
      </c>
      <c r="F945" s="86">
        <v>0</v>
      </c>
      <c r="G945" s="86">
        <v>0</v>
      </c>
    </row>
    <row r="946" spans="1:10" x14ac:dyDescent="0.25">
      <c r="A946" s="86" t="s">
        <v>1950</v>
      </c>
      <c r="B946" s="86">
        <v>0</v>
      </c>
      <c r="C946" s="86">
        <v>0</v>
      </c>
      <c r="D946" s="86">
        <v>0</v>
      </c>
      <c r="E946" s="86">
        <v>0</v>
      </c>
      <c r="F946" s="86">
        <v>0</v>
      </c>
      <c r="G946" s="86">
        <v>0</v>
      </c>
    </row>
    <row r="947" spans="1:10" x14ac:dyDescent="0.25">
      <c r="A947" s="86" t="s">
        <v>1951</v>
      </c>
      <c r="B947" s="86">
        <v>0</v>
      </c>
      <c r="C947" s="86">
        <v>0</v>
      </c>
      <c r="D947" s="86">
        <v>0</v>
      </c>
      <c r="E947" s="86">
        <v>0</v>
      </c>
      <c r="F947" s="86">
        <v>0</v>
      </c>
      <c r="G947" s="86">
        <v>0</v>
      </c>
    </row>
    <row r="948" spans="1:10" x14ac:dyDescent="0.25">
      <c r="A948" s="86" t="s">
        <v>1952</v>
      </c>
      <c r="B948" s="86">
        <v>0</v>
      </c>
      <c r="C948" s="86">
        <v>0</v>
      </c>
      <c r="D948" s="86">
        <v>0</v>
      </c>
      <c r="E948" s="86">
        <v>0</v>
      </c>
      <c r="F948" s="86">
        <v>0</v>
      </c>
      <c r="G948" s="86">
        <v>0</v>
      </c>
    </row>
    <row r="949" spans="1:10" x14ac:dyDescent="0.25">
      <c r="A949" s="86" t="s">
        <v>1953</v>
      </c>
      <c r="B949" s="86">
        <v>10</v>
      </c>
      <c r="C949" s="86">
        <v>0</v>
      </c>
      <c r="D949" s="86">
        <v>0</v>
      </c>
      <c r="E949" s="86">
        <v>0</v>
      </c>
      <c r="F949" s="86">
        <v>0</v>
      </c>
      <c r="G949" s="86">
        <v>0</v>
      </c>
    </row>
    <row r="950" spans="1:10" x14ac:dyDescent="0.25">
      <c r="A950" s="86" t="s">
        <v>1954</v>
      </c>
      <c r="B950" s="86">
        <v>10</v>
      </c>
      <c r="C950" s="86">
        <v>0.17</v>
      </c>
      <c r="D950" s="86">
        <v>0</v>
      </c>
      <c r="E950" s="86">
        <v>0</v>
      </c>
      <c r="F950" s="86">
        <v>0</v>
      </c>
      <c r="G950" s="86">
        <v>0</v>
      </c>
    </row>
    <row r="951" spans="1:10" x14ac:dyDescent="0.25">
      <c r="A951" s="86" t="s">
        <v>1955</v>
      </c>
      <c r="B951" s="86">
        <v>0</v>
      </c>
      <c r="C951" s="86">
        <v>0</v>
      </c>
      <c r="D951" s="86">
        <v>0</v>
      </c>
      <c r="E951" s="86">
        <v>0</v>
      </c>
      <c r="F951" s="86">
        <v>0</v>
      </c>
      <c r="G951" s="86">
        <v>0</v>
      </c>
    </row>
    <row r="952" spans="1:10" x14ac:dyDescent="0.25">
      <c r="A952" s="86" t="s">
        <v>1956</v>
      </c>
      <c r="B952" s="86">
        <v>0</v>
      </c>
      <c r="C952" s="86">
        <v>0</v>
      </c>
      <c r="D952" s="86">
        <v>0</v>
      </c>
      <c r="E952" s="86">
        <v>0</v>
      </c>
      <c r="F952" s="86">
        <v>0</v>
      </c>
      <c r="G952" s="86">
        <v>0</v>
      </c>
    </row>
    <row r="953" spans="1:10" x14ac:dyDescent="0.25">
      <c r="A953" s="86" t="s">
        <v>1957</v>
      </c>
      <c r="B953" s="86">
        <v>0</v>
      </c>
      <c r="C953" s="86">
        <v>0</v>
      </c>
      <c r="D953" s="86">
        <v>0</v>
      </c>
      <c r="E953" s="86">
        <v>0</v>
      </c>
      <c r="F953" s="86">
        <v>0</v>
      </c>
      <c r="G953" s="86">
        <v>0</v>
      </c>
    </row>
    <row r="954" spans="1:10" x14ac:dyDescent="0.25">
      <c r="A954" s="86" t="s">
        <v>1958</v>
      </c>
      <c r="B954" s="86">
        <v>10</v>
      </c>
      <c r="C954" s="86">
        <v>0.14000000000000001</v>
      </c>
      <c r="D954" s="86">
        <v>0</v>
      </c>
      <c r="E954" s="86">
        <v>0</v>
      </c>
      <c r="F954" s="86">
        <v>0.28999999999999998</v>
      </c>
      <c r="G954" s="86">
        <v>0</v>
      </c>
      <c r="H954" s="86">
        <v>0</v>
      </c>
      <c r="J954" s="86">
        <v>1.5</v>
      </c>
    </row>
    <row r="955" spans="1:10" x14ac:dyDescent="0.25">
      <c r="A955" s="86" t="s">
        <v>1959</v>
      </c>
      <c r="B955" s="86">
        <v>30</v>
      </c>
      <c r="C955" s="86">
        <v>0.12</v>
      </c>
      <c r="D955" s="86">
        <v>0.28999999999999998</v>
      </c>
      <c r="E955" s="86">
        <v>0</v>
      </c>
      <c r="F955" s="86">
        <v>1.1399999999999999</v>
      </c>
      <c r="G955" s="86">
        <v>0</v>
      </c>
      <c r="H955" s="86">
        <v>0</v>
      </c>
      <c r="J955" s="86">
        <v>1</v>
      </c>
    </row>
    <row r="956" spans="1:10" x14ac:dyDescent="0.25">
      <c r="A956" s="86" t="s">
        <v>1960</v>
      </c>
      <c r="B956" s="86">
        <v>0</v>
      </c>
      <c r="C956" s="86">
        <v>0</v>
      </c>
      <c r="D956" s="86">
        <v>0</v>
      </c>
      <c r="E956" s="86">
        <v>0</v>
      </c>
      <c r="F956" s="86">
        <v>0</v>
      </c>
      <c r="G956" s="86">
        <v>0</v>
      </c>
    </row>
    <row r="957" spans="1:10" x14ac:dyDescent="0.25">
      <c r="A957" s="86" t="s">
        <v>1961</v>
      </c>
      <c r="B957" s="86">
        <v>0</v>
      </c>
      <c r="C957" s="86">
        <v>0</v>
      </c>
      <c r="D957" s="86">
        <v>0</v>
      </c>
      <c r="E957" s="86">
        <v>0</v>
      </c>
      <c r="F957" s="86">
        <v>0</v>
      </c>
      <c r="G957" s="86">
        <v>0</v>
      </c>
    </row>
    <row r="958" spans="1:10" x14ac:dyDescent="0.25">
      <c r="A958" s="86" t="s">
        <v>1962</v>
      </c>
      <c r="B958" s="86">
        <v>10</v>
      </c>
      <c r="C958" s="86">
        <v>0.04</v>
      </c>
      <c r="D958" s="86">
        <v>0</v>
      </c>
      <c r="E958" s="86">
        <v>0</v>
      </c>
      <c r="F958" s="86">
        <v>0</v>
      </c>
      <c r="G958" s="86">
        <v>0</v>
      </c>
    </row>
    <row r="959" spans="1:10" x14ac:dyDescent="0.25">
      <c r="A959" s="86" t="s">
        <v>1963</v>
      </c>
      <c r="B959" s="86">
        <v>0</v>
      </c>
      <c r="C959" s="86">
        <v>0</v>
      </c>
      <c r="D959" s="86">
        <v>0</v>
      </c>
      <c r="E959" s="86">
        <v>0</v>
      </c>
      <c r="F959" s="86">
        <v>0</v>
      </c>
      <c r="G959" s="86">
        <v>0</v>
      </c>
    </row>
    <row r="960" spans="1:10" x14ac:dyDescent="0.25">
      <c r="A960" s="86" t="s">
        <v>1964</v>
      </c>
      <c r="B960" s="86">
        <v>0</v>
      </c>
      <c r="C960" s="86">
        <v>0</v>
      </c>
      <c r="D960" s="86">
        <v>0</v>
      </c>
      <c r="E960" s="86">
        <v>0</v>
      </c>
      <c r="F960" s="86">
        <v>0</v>
      </c>
      <c r="G960" s="86">
        <v>0</v>
      </c>
    </row>
    <row r="961" spans="1:7" x14ac:dyDescent="0.25">
      <c r="A961" s="86" t="s">
        <v>1965</v>
      </c>
      <c r="B961" s="86">
        <v>0</v>
      </c>
      <c r="C961" s="86">
        <v>0</v>
      </c>
      <c r="D961" s="86">
        <v>0</v>
      </c>
      <c r="E961" s="86">
        <v>0</v>
      </c>
      <c r="F961" s="86">
        <v>0</v>
      </c>
      <c r="G961" s="86">
        <v>0</v>
      </c>
    </row>
    <row r="962" spans="1:7" x14ac:dyDescent="0.25">
      <c r="A962" s="86" t="s">
        <v>1966</v>
      </c>
      <c r="B962" s="86">
        <v>0</v>
      </c>
      <c r="C962" s="86">
        <v>0</v>
      </c>
      <c r="D962" s="86">
        <v>0</v>
      </c>
      <c r="E962" s="86">
        <v>0</v>
      </c>
      <c r="F962" s="86">
        <v>0</v>
      </c>
      <c r="G962" s="86">
        <v>0</v>
      </c>
    </row>
    <row r="963" spans="1:7" x14ac:dyDescent="0.25">
      <c r="A963" s="86" t="s">
        <v>1967</v>
      </c>
      <c r="B963" s="86">
        <v>0</v>
      </c>
      <c r="C963" s="86">
        <v>0</v>
      </c>
      <c r="D963" s="86">
        <v>0</v>
      </c>
      <c r="E963" s="86">
        <v>0</v>
      </c>
      <c r="F963" s="86">
        <v>0</v>
      </c>
      <c r="G963" s="86">
        <v>0</v>
      </c>
    </row>
    <row r="964" spans="1:7" x14ac:dyDescent="0.25">
      <c r="A964" s="86" t="s">
        <v>190</v>
      </c>
      <c r="B964" s="86">
        <v>10</v>
      </c>
      <c r="C964" s="86">
        <v>0</v>
      </c>
      <c r="D964" s="86">
        <v>0</v>
      </c>
      <c r="E964" s="86">
        <v>0</v>
      </c>
      <c r="F964" s="86">
        <v>0</v>
      </c>
      <c r="G964" s="86">
        <v>0</v>
      </c>
    </row>
    <row r="965" spans="1:7" x14ac:dyDescent="0.25">
      <c r="A965" s="86" t="s">
        <v>1968</v>
      </c>
      <c r="B965" s="86">
        <v>0</v>
      </c>
      <c r="C965" s="86">
        <v>0</v>
      </c>
      <c r="D965" s="86">
        <v>0</v>
      </c>
      <c r="E965" s="86">
        <v>0</v>
      </c>
      <c r="F965" s="86">
        <v>0</v>
      </c>
      <c r="G965" s="86">
        <v>0</v>
      </c>
    </row>
    <row r="966" spans="1:7" x14ac:dyDescent="0.25">
      <c r="A966" s="86" t="s">
        <v>1969</v>
      </c>
      <c r="B966" s="86">
        <v>10</v>
      </c>
      <c r="C966" s="86">
        <v>0</v>
      </c>
      <c r="D966" s="86">
        <v>0</v>
      </c>
      <c r="E966" s="86">
        <v>0</v>
      </c>
      <c r="F966" s="86">
        <v>0</v>
      </c>
      <c r="G966" s="86">
        <v>0</v>
      </c>
    </row>
    <row r="967" spans="1:7" x14ac:dyDescent="0.25">
      <c r="A967" s="86" t="s">
        <v>1970</v>
      </c>
      <c r="B967" s="86">
        <v>0</v>
      </c>
      <c r="C967" s="86">
        <v>0</v>
      </c>
      <c r="D967" s="86">
        <v>0</v>
      </c>
      <c r="E967" s="86">
        <v>0</v>
      </c>
      <c r="F967" s="86">
        <v>0</v>
      </c>
      <c r="G967" s="86">
        <v>0</v>
      </c>
    </row>
    <row r="968" spans="1:7" x14ac:dyDescent="0.25">
      <c r="A968" s="86" t="s">
        <v>1971</v>
      </c>
      <c r="B968" s="86">
        <v>0</v>
      </c>
      <c r="C968" s="86">
        <v>0</v>
      </c>
      <c r="D968" s="86">
        <v>0</v>
      </c>
      <c r="E968" s="86">
        <v>0</v>
      </c>
      <c r="F968" s="86">
        <v>0</v>
      </c>
      <c r="G968" s="86">
        <v>0</v>
      </c>
    </row>
    <row r="969" spans="1:7" x14ac:dyDescent="0.25">
      <c r="A969" s="86" t="s">
        <v>1972</v>
      </c>
      <c r="B969" s="86">
        <v>0</v>
      </c>
      <c r="C969" s="86">
        <v>0</v>
      </c>
      <c r="D969" s="86">
        <v>0</v>
      </c>
      <c r="E969" s="86">
        <v>0</v>
      </c>
      <c r="F969" s="86">
        <v>0</v>
      </c>
      <c r="G969" s="86">
        <v>0</v>
      </c>
    </row>
    <row r="970" spans="1:7" x14ac:dyDescent="0.25">
      <c r="A970" s="86" t="s">
        <v>1973</v>
      </c>
      <c r="B970" s="86">
        <v>0</v>
      </c>
      <c r="C970" s="86">
        <v>0</v>
      </c>
      <c r="D970" s="86">
        <v>0</v>
      </c>
      <c r="E970" s="86">
        <v>0</v>
      </c>
      <c r="F970" s="86">
        <v>0</v>
      </c>
      <c r="G970" s="86">
        <v>0</v>
      </c>
    </row>
    <row r="971" spans="1:7" x14ac:dyDescent="0.25">
      <c r="A971" s="86" t="s">
        <v>1974</v>
      </c>
      <c r="B971" s="86">
        <v>0</v>
      </c>
      <c r="C971" s="86">
        <v>0</v>
      </c>
      <c r="D971" s="86">
        <v>0</v>
      </c>
      <c r="E971" s="86">
        <v>0</v>
      </c>
      <c r="F971" s="86">
        <v>0</v>
      </c>
      <c r="G971" s="86">
        <v>0</v>
      </c>
    </row>
    <row r="972" spans="1:7" x14ac:dyDescent="0.25">
      <c r="A972" s="86" t="s">
        <v>1975</v>
      </c>
      <c r="B972" s="86">
        <v>0</v>
      </c>
      <c r="C972" s="86">
        <v>0</v>
      </c>
      <c r="D972" s="86">
        <v>0</v>
      </c>
      <c r="E972" s="86">
        <v>0</v>
      </c>
      <c r="F972" s="86">
        <v>0</v>
      </c>
      <c r="G972" s="86">
        <v>0</v>
      </c>
    </row>
    <row r="973" spans="1:7" x14ac:dyDescent="0.25">
      <c r="A973" s="86" t="s">
        <v>1976</v>
      </c>
      <c r="B973" s="86">
        <v>10</v>
      </c>
      <c r="C973" s="86">
        <v>0</v>
      </c>
      <c r="D973" s="86">
        <v>0</v>
      </c>
      <c r="E973" s="86">
        <v>0</v>
      </c>
      <c r="F973" s="86">
        <v>0</v>
      </c>
      <c r="G973" s="86">
        <v>0</v>
      </c>
    </row>
    <row r="974" spans="1:7" x14ac:dyDescent="0.25">
      <c r="A974" s="86" t="s">
        <v>1977</v>
      </c>
      <c r="B974" s="86">
        <v>0</v>
      </c>
      <c r="C974" s="86">
        <v>0</v>
      </c>
      <c r="D974" s="86">
        <v>0</v>
      </c>
      <c r="E974" s="86">
        <v>0</v>
      </c>
      <c r="F974" s="86">
        <v>0</v>
      </c>
      <c r="G974" s="86">
        <v>0</v>
      </c>
    </row>
    <row r="975" spans="1:7" x14ac:dyDescent="0.25">
      <c r="A975" s="86" t="s">
        <v>1978</v>
      </c>
      <c r="B975" s="86">
        <v>0</v>
      </c>
      <c r="C975" s="86">
        <v>0</v>
      </c>
      <c r="D975" s="86">
        <v>0</v>
      </c>
      <c r="E975" s="86">
        <v>0</v>
      </c>
      <c r="F975" s="86">
        <v>0</v>
      </c>
      <c r="G975" s="86">
        <v>0</v>
      </c>
    </row>
    <row r="976" spans="1:7" x14ac:dyDescent="0.25">
      <c r="A976" s="86" t="s">
        <v>1979</v>
      </c>
      <c r="B976" s="86">
        <v>0</v>
      </c>
      <c r="C976" s="86">
        <v>0</v>
      </c>
      <c r="D976" s="86">
        <v>0</v>
      </c>
      <c r="E976" s="86">
        <v>0</v>
      </c>
      <c r="F976" s="86">
        <v>0</v>
      </c>
      <c r="G976" s="86">
        <v>0</v>
      </c>
    </row>
    <row r="977" spans="1:7" x14ac:dyDescent="0.25">
      <c r="A977" s="86" t="s">
        <v>1980</v>
      </c>
      <c r="B977" s="86">
        <v>0</v>
      </c>
      <c r="C977" s="86">
        <v>0</v>
      </c>
      <c r="D977" s="86">
        <v>0</v>
      </c>
      <c r="E977" s="86">
        <v>0</v>
      </c>
      <c r="F977" s="86">
        <v>0</v>
      </c>
      <c r="G977" s="86">
        <v>0</v>
      </c>
    </row>
    <row r="978" spans="1:7" x14ac:dyDescent="0.25">
      <c r="A978" s="86" t="s">
        <v>1981</v>
      </c>
      <c r="B978" s="86">
        <v>0</v>
      </c>
      <c r="C978" s="86">
        <v>0</v>
      </c>
      <c r="D978" s="86">
        <v>0</v>
      </c>
      <c r="E978" s="86">
        <v>0</v>
      </c>
      <c r="F978" s="86">
        <v>0</v>
      </c>
      <c r="G978" s="86">
        <v>0</v>
      </c>
    </row>
    <row r="979" spans="1:7" x14ac:dyDescent="0.25">
      <c r="A979" s="86" t="s">
        <v>1982</v>
      </c>
      <c r="B979" s="86">
        <v>0</v>
      </c>
      <c r="C979" s="86">
        <v>0</v>
      </c>
      <c r="D979" s="86">
        <v>0</v>
      </c>
      <c r="E979" s="86">
        <v>0</v>
      </c>
      <c r="F979" s="86">
        <v>0</v>
      </c>
      <c r="G979" s="86">
        <v>0</v>
      </c>
    </row>
    <row r="980" spans="1:7" x14ac:dyDescent="0.25">
      <c r="A980" s="86" t="s">
        <v>1983</v>
      </c>
      <c r="B980" s="86">
        <v>0</v>
      </c>
      <c r="C980" s="86">
        <v>0</v>
      </c>
      <c r="D980" s="86">
        <v>0</v>
      </c>
      <c r="E980" s="86">
        <v>0</v>
      </c>
      <c r="F980" s="86">
        <v>0</v>
      </c>
      <c r="G980" s="86">
        <v>0</v>
      </c>
    </row>
    <row r="981" spans="1:7" x14ac:dyDescent="0.25">
      <c r="A981" s="86" t="s">
        <v>1984</v>
      </c>
      <c r="B981" s="86">
        <v>0</v>
      </c>
      <c r="C981" s="86">
        <v>0</v>
      </c>
      <c r="D981" s="86">
        <v>0</v>
      </c>
      <c r="E981" s="86">
        <v>0</v>
      </c>
      <c r="F981" s="86">
        <v>0</v>
      </c>
      <c r="G981" s="86">
        <v>0</v>
      </c>
    </row>
    <row r="982" spans="1:7" x14ac:dyDescent="0.25">
      <c r="A982" s="86" t="s">
        <v>1985</v>
      </c>
      <c r="B982" s="86">
        <v>10</v>
      </c>
      <c r="C982" s="86">
        <v>0</v>
      </c>
      <c r="D982" s="86">
        <v>0</v>
      </c>
      <c r="E982" s="86">
        <v>0</v>
      </c>
      <c r="F982" s="86">
        <v>0</v>
      </c>
      <c r="G982" s="86">
        <v>0</v>
      </c>
    </row>
    <row r="983" spans="1:7" x14ac:dyDescent="0.25">
      <c r="A983" s="86" t="s">
        <v>1986</v>
      </c>
      <c r="B983" s="86">
        <v>10</v>
      </c>
      <c r="C983" s="86">
        <v>0.06</v>
      </c>
      <c r="D983" s="86">
        <v>0</v>
      </c>
      <c r="E983" s="86">
        <v>0</v>
      </c>
      <c r="F983" s="86">
        <v>0</v>
      </c>
      <c r="G983" s="86">
        <v>0</v>
      </c>
    </row>
    <row r="984" spans="1:7" x14ac:dyDescent="0.25">
      <c r="A984" s="86" t="s">
        <v>1987</v>
      </c>
      <c r="B984" s="86">
        <v>0</v>
      </c>
      <c r="C984" s="86">
        <v>0</v>
      </c>
      <c r="D984" s="86">
        <v>0</v>
      </c>
      <c r="E984" s="86">
        <v>0</v>
      </c>
      <c r="F984" s="86">
        <v>0</v>
      </c>
      <c r="G984" s="86">
        <v>0</v>
      </c>
    </row>
    <row r="985" spans="1:7" x14ac:dyDescent="0.25">
      <c r="A985" s="86" t="s">
        <v>1988</v>
      </c>
      <c r="B985" s="86">
        <v>0</v>
      </c>
      <c r="C985" s="86">
        <v>0</v>
      </c>
      <c r="D985" s="86">
        <v>0</v>
      </c>
      <c r="E985" s="86">
        <v>0</v>
      </c>
      <c r="F985" s="86">
        <v>0</v>
      </c>
      <c r="G985" s="86">
        <v>0</v>
      </c>
    </row>
    <row r="986" spans="1:7" x14ac:dyDescent="0.25">
      <c r="A986" s="86" t="s">
        <v>1989</v>
      </c>
      <c r="B986" s="86">
        <v>0</v>
      </c>
      <c r="C986" s="86">
        <v>0</v>
      </c>
      <c r="D986" s="86">
        <v>0</v>
      </c>
      <c r="E986" s="86">
        <v>0</v>
      </c>
      <c r="F986" s="86">
        <v>0</v>
      </c>
      <c r="G986" s="86">
        <v>0</v>
      </c>
    </row>
    <row r="987" spans="1:7" x14ac:dyDescent="0.25">
      <c r="A987" s="86" t="s">
        <v>1990</v>
      </c>
      <c r="B987" s="86">
        <v>0</v>
      </c>
      <c r="C987" s="86">
        <v>0</v>
      </c>
      <c r="D987" s="86">
        <v>0</v>
      </c>
      <c r="E987" s="86">
        <v>0</v>
      </c>
      <c r="F987" s="86">
        <v>0</v>
      </c>
      <c r="G987" s="86">
        <v>0</v>
      </c>
    </row>
    <row r="988" spans="1:7" x14ac:dyDescent="0.25">
      <c r="A988" s="86" t="s">
        <v>1991</v>
      </c>
      <c r="B988" s="86">
        <v>0</v>
      </c>
      <c r="C988" s="86">
        <v>0</v>
      </c>
      <c r="D988" s="86">
        <v>0</v>
      </c>
      <c r="E988" s="86">
        <v>0</v>
      </c>
      <c r="F988" s="86">
        <v>0</v>
      </c>
      <c r="G988" s="86">
        <v>0</v>
      </c>
    </row>
    <row r="989" spans="1:7" x14ac:dyDescent="0.25">
      <c r="A989" s="86" t="s">
        <v>1992</v>
      </c>
      <c r="B989" s="86">
        <v>0</v>
      </c>
      <c r="C989" s="86">
        <v>0</v>
      </c>
      <c r="D989" s="86">
        <v>0</v>
      </c>
      <c r="E989" s="86">
        <v>0</v>
      </c>
      <c r="F989" s="86">
        <v>0</v>
      </c>
      <c r="G989" s="86">
        <v>0</v>
      </c>
    </row>
    <row r="990" spans="1:7" x14ac:dyDescent="0.25">
      <c r="A990" s="86" t="s">
        <v>1993</v>
      </c>
      <c r="B990" s="86">
        <v>0</v>
      </c>
      <c r="C990" s="86">
        <v>0</v>
      </c>
      <c r="D990" s="86">
        <v>0</v>
      </c>
      <c r="E990" s="86">
        <v>0</v>
      </c>
      <c r="F990" s="86">
        <v>0</v>
      </c>
      <c r="G990" s="86">
        <v>0</v>
      </c>
    </row>
    <row r="991" spans="1:7" x14ac:dyDescent="0.25">
      <c r="A991" s="86" t="s">
        <v>1994</v>
      </c>
      <c r="B991" s="86">
        <v>0</v>
      </c>
      <c r="C991" s="86">
        <v>0</v>
      </c>
      <c r="D991" s="86">
        <v>0</v>
      </c>
      <c r="E991" s="86">
        <v>0</v>
      </c>
      <c r="F991" s="86">
        <v>0</v>
      </c>
      <c r="G991" s="86">
        <v>0</v>
      </c>
    </row>
    <row r="992" spans="1:7" x14ac:dyDescent="0.25">
      <c r="A992" s="86" t="s">
        <v>1995</v>
      </c>
      <c r="B992" s="86">
        <v>0</v>
      </c>
      <c r="C992" s="86">
        <v>0</v>
      </c>
      <c r="D992" s="86">
        <v>0</v>
      </c>
      <c r="E992" s="86">
        <v>0</v>
      </c>
      <c r="F992" s="86">
        <v>0</v>
      </c>
      <c r="G992" s="86">
        <v>0</v>
      </c>
    </row>
    <row r="993" spans="1:10" x14ac:dyDescent="0.25">
      <c r="A993" s="86" t="s">
        <v>1996</v>
      </c>
      <c r="B993" s="86">
        <v>0</v>
      </c>
      <c r="C993" s="86">
        <v>0</v>
      </c>
      <c r="D993" s="86">
        <v>0</v>
      </c>
      <c r="E993" s="86">
        <v>0</v>
      </c>
      <c r="F993" s="86">
        <v>0</v>
      </c>
      <c r="G993" s="86">
        <v>0</v>
      </c>
    </row>
    <row r="994" spans="1:10" x14ac:dyDescent="0.25">
      <c r="A994" s="86" t="s">
        <v>1997</v>
      </c>
      <c r="B994" s="86">
        <v>0</v>
      </c>
      <c r="C994" s="86">
        <v>0</v>
      </c>
      <c r="D994" s="86">
        <v>0</v>
      </c>
      <c r="E994" s="86">
        <v>0</v>
      </c>
      <c r="F994" s="86">
        <v>0</v>
      </c>
      <c r="G994" s="86">
        <v>0</v>
      </c>
    </row>
    <row r="995" spans="1:10" x14ac:dyDescent="0.25">
      <c r="A995" s="86" t="s">
        <v>1998</v>
      </c>
      <c r="B995" s="86">
        <v>0</v>
      </c>
      <c r="C995" s="86">
        <v>0</v>
      </c>
      <c r="D995" s="86">
        <v>0</v>
      </c>
      <c r="E995" s="86">
        <v>0</v>
      </c>
      <c r="F995" s="86">
        <v>0</v>
      </c>
      <c r="G995" s="86">
        <v>0</v>
      </c>
    </row>
    <row r="996" spans="1:10" x14ac:dyDescent="0.25">
      <c r="A996" s="86" t="s">
        <v>1999</v>
      </c>
      <c r="B996" s="86">
        <v>0</v>
      </c>
      <c r="C996" s="86">
        <v>0</v>
      </c>
      <c r="D996" s="86">
        <v>0</v>
      </c>
      <c r="E996" s="86">
        <v>0</v>
      </c>
      <c r="F996" s="86">
        <v>0</v>
      </c>
      <c r="G996" s="86">
        <v>0</v>
      </c>
    </row>
    <row r="997" spans="1:10" x14ac:dyDescent="0.25">
      <c r="A997" s="86" t="s">
        <v>2000</v>
      </c>
      <c r="B997" s="86">
        <v>0</v>
      </c>
      <c r="C997" s="86">
        <v>0</v>
      </c>
      <c r="D997" s="86">
        <v>0</v>
      </c>
      <c r="E997" s="86">
        <v>0</v>
      </c>
      <c r="F997" s="86">
        <v>0</v>
      </c>
      <c r="G997" s="86">
        <v>0</v>
      </c>
    </row>
    <row r="998" spans="1:10" x14ac:dyDescent="0.25">
      <c r="A998" s="86" t="s">
        <v>2001</v>
      </c>
      <c r="B998" s="86">
        <v>0</v>
      </c>
      <c r="C998" s="86">
        <v>0</v>
      </c>
      <c r="D998" s="86">
        <v>0</v>
      </c>
      <c r="E998" s="86">
        <v>0</v>
      </c>
      <c r="F998" s="86">
        <v>0</v>
      </c>
      <c r="G998" s="86">
        <v>0</v>
      </c>
    </row>
    <row r="999" spans="1:10" x14ac:dyDescent="0.25">
      <c r="A999" s="86" t="s">
        <v>2002</v>
      </c>
      <c r="B999" s="86">
        <v>0</v>
      </c>
      <c r="C999" s="86">
        <v>0</v>
      </c>
      <c r="D999" s="86">
        <v>0</v>
      </c>
      <c r="E999" s="86">
        <v>0</v>
      </c>
      <c r="F999" s="86">
        <v>0</v>
      </c>
      <c r="G999" s="86">
        <v>0</v>
      </c>
    </row>
    <row r="1000" spans="1:10" x14ac:dyDescent="0.25">
      <c r="A1000" s="86" t="s">
        <v>2003</v>
      </c>
      <c r="B1000" s="86">
        <v>0</v>
      </c>
      <c r="C1000" s="86">
        <v>0</v>
      </c>
      <c r="D1000" s="86">
        <v>0</v>
      </c>
      <c r="E1000" s="86">
        <v>0</v>
      </c>
      <c r="F1000" s="86">
        <v>0</v>
      </c>
      <c r="G1000" s="86">
        <v>0</v>
      </c>
    </row>
    <row r="1001" spans="1:10" x14ac:dyDescent="0.25">
      <c r="A1001" s="86" t="s">
        <v>2004</v>
      </c>
      <c r="B1001" s="86">
        <v>10</v>
      </c>
      <c r="C1001" s="86">
        <v>0.09</v>
      </c>
      <c r="D1001" s="86">
        <v>0</v>
      </c>
      <c r="E1001" s="86">
        <v>0</v>
      </c>
      <c r="F1001" s="86">
        <v>0.28999999999999998</v>
      </c>
      <c r="G1001" s="86">
        <v>0</v>
      </c>
      <c r="H1001" s="86">
        <v>0</v>
      </c>
      <c r="J1001" s="86">
        <v>1</v>
      </c>
    </row>
    <row r="1002" spans="1:10" x14ac:dyDescent="0.25">
      <c r="A1002" s="86" t="s">
        <v>446</v>
      </c>
      <c r="B1002" s="86">
        <v>10</v>
      </c>
      <c r="C1002" s="86">
        <v>0.26</v>
      </c>
      <c r="D1002" s="86">
        <v>0</v>
      </c>
      <c r="E1002" s="86">
        <v>0</v>
      </c>
      <c r="F1002" s="86">
        <v>0</v>
      </c>
      <c r="G1002" s="86">
        <v>0</v>
      </c>
    </row>
    <row r="1003" spans="1:10" x14ac:dyDescent="0.25">
      <c r="A1003" s="86" t="s">
        <v>2005</v>
      </c>
      <c r="B1003" s="86">
        <v>0</v>
      </c>
      <c r="C1003" s="86">
        <v>0</v>
      </c>
      <c r="D1003" s="86">
        <v>0</v>
      </c>
      <c r="E1003" s="86">
        <v>0</v>
      </c>
      <c r="F1003" s="86">
        <v>0</v>
      </c>
      <c r="G1003" s="86">
        <v>0</v>
      </c>
    </row>
    <row r="1004" spans="1:10" x14ac:dyDescent="0.25">
      <c r="A1004" s="86" t="s">
        <v>2006</v>
      </c>
      <c r="B1004" s="86">
        <v>0</v>
      </c>
      <c r="C1004" s="86">
        <v>0</v>
      </c>
      <c r="D1004" s="86">
        <v>0</v>
      </c>
      <c r="E1004" s="86">
        <v>0</v>
      </c>
      <c r="F1004" s="86">
        <v>0</v>
      </c>
      <c r="G1004" s="86">
        <v>0</v>
      </c>
    </row>
    <row r="1005" spans="1:10" x14ac:dyDescent="0.25">
      <c r="A1005" s="86" t="s">
        <v>2007</v>
      </c>
      <c r="B1005" s="86">
        <v>0</v>
      </c>
      <c r="C1005" s="86">
        <v>0</v>
      </c>
      <c r="D1005" s="86">
        <v>0</v>
      </c>
      <c r="E1005" s="86">
        <v>0</v>
      </c>
      <c r="F1005" s="86">
        <v>0</v>
      </c>
      <c r="G1005" s="86">
        <v>0</v>
      </c>
    </row>
    <row r="1006" spans="1:10" x14ac:dyDescent="0.25">
      <c r="A1006" s="86" t="s">
        <v>2008</v>
      </c>
      <c r="B1006" s="86">
        <v>0</v>
      </c>
      <c r="C1006" s="86">
        <v>0</v>
      </c>
      <c r="D1006" s="86">
        <v>0</v>
      </c>
      <c r="E1006" s="86">
        <v>0</v>
      </c>
      <c r="F1006" s="86">
        <v>0</v>
      </c>
      <c r="G1006" s="86">
        <v>0</v>
      </c>
    </row>
    <row r="1007" spans="1:10" x14ac:dyDescent="0.25">
      <c r="A1007" s="86" t="s">
        <v>2009</v>
      </c>
      <c r="B1007" s="86">
        <v>0</v>
      </c>
      <c r="C1007" s="86">
        <v>0</v>
      </c>
      <c r="D1007" s="86">
        <v>0</v>
      </c>
      <c r="E1007" s="86">
        <v>0</v>
      </c>
      <c r="F1007" s="86">
        <v>0</v>
      </c>
      <c r="G1007" s="86">
        <v>0</v>
      </c>
    </row>
    <row r="1008" spans="1:10" x14ac:dyDescent="0.25">
      <c r="A1008" s="86" t="s">
        <v>2010</v>
      </c>
      <c r="B1008" s="86">
        <v>10</v>
      </c>
      <c r="C1008" s="86">
        <v>0.14000000000000001</v>
      </c>
      <c r="D1008" s="86">
        <v>0</v>
      </c>
      <c r="E1008" s="86">
        <v>0</v>
      </c>
      <c r="F1008" s="86">
        <v>0</v>
      </c>
      <c r="G1008" s="86">
        <v>0</v>
      </c>
    </row>
    <row r="1009" spans="1:7" x14ac:dyDescent="0.25">
      <c r="A1009" s="86" t="s">
        <v>2011</v>
      </c>
      <c r="B1009" s="86">
        <v>0</v>
      </c>
      <c r="C1009" s="86">
        <v>0</v>
      </c>
      <c r="D1009" s="86">
        <v>0</v>
      </c>
      <c r="E1009" s="86">
        <v>0</v>
      </c>
      <c r="F1009" s="86">
        <v>0</v>
      </c>
      <c r="G1009" s="86">
        <v>0</v>
      </c>
    </row>
    <row r="1010" spans="1:7" x14ac:dyDescent="0.25">
      <c r="A1010" s="86" t="s">
        <v>2012</v>
      </c>
      <c r="B1010" s="86">
        <v>10</v>
      </c>
      <c r="C1010" s="86">
        <v>0</v>
      </c>
      <c r="D1010" s="86">
        <v>0</v>
      </c>
      <c r="E1010" s="86">
        <v>0</v>
      </c>
      <c r="F1010" s="86">
        <v>0</v>
      </c>
      <c r="G1010" s="86">
        <v>0</v>
      </c>
    </row>
    <row r="1011" spans="1:7" x14ac:dyDescent="0.25">
      <c r="A1011" s="86" t="s">
        <v>2013</v>
      </c>
      <c r="B1011" s="86">
        <v>10</v>
      </c>
      <c r="C1011" s="86">
        <v>0</v>
      </c>
      <c r="D1011" s="86">
        <v>0</v>
      </c>
      <c r="E1011" s="86">
        <v>0</v>
      </c>
      <c r="F1011" s="86">
        <v>0</v>
      </c>
      <c r="G1011" s="86">
        <v>0</v>
      </c>
    </row>
    <row r="1012" spans="1:7" x14ac:dyDescent="0.25">
      <c r="A1012" s="86" t="s">
        <v>2014</v>
      </c>
      <c r="B1012" s="86">
        <v>0</v>
      </c>
      <c r="C1012" s="86">
        <v>0</v>
      </c>
      <c r="D1012" s="86">
        <v>0</v>
      </c>
      <c r="E1012" s="86">
        <v>0</v>
      </c>
      <c r="F1012" s="86">
        <v>0</v>
      </c>
      <c r="G1012" s="86">
        <v>0</v>
      </c>
    </row>
    <row r="1013" spans="1:7" x14ac:dyDescent="0.25">
      <c r="A1013" s="86" t="s">
        <v>2015</v>
      </c>
      <c r="B1013" s="86">
        <v>0</v>
      </c>
      <c r="C1013" s="86">
        <v>0</v>
      </c>
      <c r="D1013" s="86">
        <v>0</v>
      </c>
      <c r="E1013" s="86">
        <v>0</v>
      </c>
      <c r="F1013" s="86">
        <v>0</v>
      </c>
      <c r="G1013" s="86">
        <v>0</v>
      </c>
    </row>
    <row r="1014" spans="1:7" x14ac:dyDescent="0.25">
      <c r="A1014" s="86" t="s">
        <v>2016</v>
      </c>
      <c r="B1014" s="86">
        <v>0</v>
      </c>
      <c r="C1014" s="86">
        <v>0</v>
      </c>
      <c r="D1014" s="86">
        <v>0</v>
      </c>
      <c r="E1014" s="86">
        <v>0</v>
      </c>
      <c r="F1014" s="86">
        <v>0</v>
      </c>
      <c r="G1014" s="86">
        <v>0</v>
      </c>
    </row>
    <row r="1015" spans="1:7" x14ac:dyDescent="0.25">
      <c r="A1015" s="86" t="s">
        <v>2017</v>
      </c>
      <c r="B1015" s="86">
        <v>10</v>
      </c>
      <c r="C1015" s="86">
        <v>0.02</v>
      </c>
      <c r="D1015" s="86">
        <v>0</v>
      </c>
      <c r="E1015" s="86">
        <v>0</v>
      </c>
      <c r="F1015" s="86">
        <v>0</v>
      </c>
      <c r="G1015" s="86">
        <v>0</v>
      </c>
    </row>
    <row r="1016" spans="1:7" x14ac:dyDescent="0.25">
      <c r="A1016" s="86" t="s">
        <v>2018</v>
      </c>
      <c r="B1016" s="86">
        <v>0</v>
      </c>
      <c r="C1016" s="86">
        <v>0</v>
      </c>
      <c r="D1016" s="86">
        <v>0</v>
      </c>
      <c r="E1016" s="86">
        <v>0</v>
      </c>
      <c r="F1016" s="86">
        <v>0</v>
      </c>
      <c r="G1016" s="86">
        <v>0</v>
      </c>
    </row>
    <row r="1017" spans="1:7" x14ac:dyDescent="0.25">
      <c r="A1017" s="86" t="s">
        <v>2019</v>
      </c>
      <c r="B1017" s="86">
        <v>0</v>
      </c>
      <c r="C1017" s="86">
        <v>0</v>
      </c>
      <c r="D1017" s="86">
        <v>0</v>
      </c>
      <c r="E1017" s="86">
        <v>0</v>
      </c>
      <c r="F1017" s="86">
        <v>0</v>
      </c>
      <c r="G1017" s="86">
        <v>0</v>
      </c>
    </row>
    <row r="1018" spans="1:7" x14ac:dyDescent="0.25">
      <c r="A1018" s="86" t="s">
        <v>2020</v>
      </c>
      <c r="B1018" s="86">
        <v>0</v>
      </c>
      <c r="C1018" s="86">
        <v>0</v>
      </c>
      <c r="D1018" s="86">
        <v>0</v>
      </c>
      <c r="E1018" s="86">
        <v>0</v>
      </c>
      <c r="F1018" s="86">
        <v>0</v>
      </c>
      <c r="G1018" s="86">
        <v>0</v>
      </c>
    </row>
    <row r="1019" spans="1:7" x14ac:dyDescent="0.25">
      <c r="A1019" s="86" t="s">
        <v>2021</v>
      </c>
      <c r="B1019" s="86">
        <v>0</v>
      </c>
      <c r="C1019" s="86">
        <v>0</v>
      </c>
      <c r="D1019" s="86">
        <v>0</v>
      </c>
      <c r="E1019" s="86">
        <v>0</v>
      </c>
      <c r="F1019" s="86">
        <v>0</v>
      </c>
      <c r="G1019" s="86">
        <v>0</v>
      </c>
    </row>
    <row r="1020" spans="1:7" x14ac:dyDescent="0.25">
      <c r="A1020" s="86" t="s">
        <v>2022</v>
      </c>
      <c r="B1020" s="86">
        <v>0</v>
      </c>
      <c r="C1020" s="86">
        <v>0</v>
      </c>
      <c r="D1020" s="86">
        <v>0</v>
      </c>
      <c r="E1020" s="86">
        <v>0</v>
      </c>
      <c r="F1020" s="86">
        <v>0</v>
      </c>
      <c r="G1020" s="86">
        <v>0</v>
      </c>
    </row>
    <row r="1021" spans="1:7" x14ac:dyDescent="0.25">
      <c r="A1021" s="86" t="s">
        <v>2023</v>
      </c>
      <c r="B1021" s="86">
        <v>0</v>
      </c>
      <c r="C1021" s="86">
        <v>0</v>
      </c>
      <c r="D1021" s="86">
        <v>0</v>
      </c>
      <c r="E1021" s="86">
        <v>0</v>
      </c>
      <c r="F1021" s="86">
        <v>0</v>
      </c>
      <c r="G1021" s="86">
        <v>0</v>
      </c>
    </row>
    <row r="1022" spans="1:7" x14ac:dyDescent="0.25">
      <c r="A1022" s="86" t="s">
        <v>2024</v>
      </c>
      <c r="B1022" s="86">
        <v>0</v>
      </c>
      <c r="C1022" s="86">
        <v>0</v>
      </c>
      <c r="D1022" s="86">
        <v>0</v>
      </c>
      <c r="E1022" s="86">
        <v>0</v>
      </c>
      <c r="F1022" s="86">
        <v>0</v>
      </c>
      <c r="G1022" s="86">
        <v>0</v>
      </c>
    </row>
    <row r="1023" spans="1:7" x14ac:dyDescent="0.25">
      <c r="A1023" s="86" t="s">
        <v>2025</v>
      </c>
      <c r="B1023" s="86">
        <v>0</v>
      </c>
      <c r="C1023" s="86">
        <v>0</v>
      </c>
      <c r="D1023" s="86">
        <v>0</v>
      </c>
      <c r="E1023" s="86">
        <v>0</v>
      </c>
      <c r="F1023" s="86">
        <v>0</v>
      </c>
      <c r="G1023" s="86">
        <v>0</v>
      </c>
    </row>
    <row r="1024" spans="1:7" x14ac:dyDescent="0.25">
      <c r="A1024" s="86" t="s">
        <v>2026</v>
      </c>
      <c r="B1024" s="86">
        <v>10</v>
      </c>
      <c r="C1024" s="86">
        <v>0</v>
      </c>
      <c r="D1024" s="86">
        <v>0</v>
      </c>
      <c r="E1024" s="86">
        <v>0</v>
      </c>
      <c r="F1024" s="86">
        <v>0</v>
      </c>
      <c r="G1024" s="86">
        <v>0</v>
      </c>
    </row>
    <row r="1025" spans="1:7" x14ac:dyDescent="0.25">
      <c r="A1025" s="86" t="s">
        <v>2027</v>
      </c>
      <c r="B1025" s="86">
        <v>0</v>
      </c>
      <c r="C1025" s="86">
        <v>0</v>
      </c>
      <c r="D1025" s="86">
        <v>0</v>
      </c>
      <c r="E1025" s="86">
        <v>0</v>
      </c>
      <c r="F1025" s="86">
        <v>0</v>
      </c>
      <c r="G1025" s="86">
        <v>0</v>
      </c>
    </row>
    <row r="1026" spans="1:7" x14ac:dyDescent="0.25">
      <c r="A1026" s="86" t="s">
        <v>2028</v>
      </c>
      <c r="B1026" s="86">
        <v>10</v>
      </c>
      <c r="C1026" s="86">
        <v>0</v>
      </c>
      <c r="D1026" s="86">
        <v>0</v>
      </c>
      <c r="E1026" s="86">
        <v>0</v>
      </c>
      <c r="F1026" s="86">
        <v>0</v>
      </c>
      <c r="G1026" s="86">
        <v>0</v>
      </c>
    </row>
    <row r="1027" spans="1:7" x14ac:dyDescent="0.25">
      <c r="A1027" s="86" t="s">
        <v>2029</v>
      </c>
      <c r="B1027" s="86">
        <v>0</v>
      </c>
      <c r="C1027" s="86">
        <v>0</v>
      </c>
      <c r="D1027" s="86">
        <v>0</v>
      </c>
      <c r="E1027" s="86">
        <v>0</v>
      </c>
      <c r="F1027" s="86">
        <v>0</v>
      </c>
      <c r="G1027" s="86">
        <v>0</v>
      </c>
    </row>
    <row r="1028" spans="1:7" x14ac:dyDescent="0.25">
      <c r="A1028" s="86" t="s">
        <v>2030</v>
      </c>
      <c r="B1028" s="86">
        <v>0</v>
      </c>
      <c r="C1028" s="86">
        <v>0</v>
      </c>
      <c r="D1028" s="86">
        <v>0</v>
      </c>
      <c r="E1028" s="86">
        <v>0</v>
      </c>
      <c r="F1028" s="86">
        <v>0</v>
      </c>
      <c r="G1028" s="86">
        <v>0</v>
      </c>
    </row>
    <row r="1029" spans="1:7" x14ac:dyDescent="0.25">
      <c r="A1029" s="86" t="s">
        <v>2031</v>
      </c>
      <c r="B1029" s="86">
        <v>0</v>
      </c>
      <c r="C1029" s="86">
        <v>0</v>
      </c>
      <c r="D1029" s="86">
        <v>0</v>
      </c>
      <c r="E1029" s="86">
        <v>0</v>
      </c>
      <c r="F1029" s="86">
        <v>0</v>
      </c>
      <c r="G1029" s="86">
        <v>0</v>
      </c>
    </row>
    <row r="1030" spans="1:7" x14ac:dyDescent="0.25">
      <c r="A1030" s="86" t="s">
        <v>2032</v>
      </c>
      <c r="B1030" s="86">
        <v>0</v>
      </c>
      <c r="C1030" s="86">
        <v>0</v>
      </c>
      <c r="D1030" s="86">
        <v>0</v>
      </c>
      <c r="E1030" s="86">
        <v>0</v>
      </c>
      <c r="F1030" s="86">
        <v>0</v>
      </c>
      <c r="G1030" s="86">
        <v>0</v>
      </c>
    </row>
    <row r="1031" spans="1:7" x14ac:dyDescent="0.25">
      <c r="A1031" s="86" t="s">
        <v>2033</v>
      </c>
      <c r="B1031" s="86">
        <v>0</v>
      </c>
      <c r="C1031" s="86">
        <v>0</v>
      </c>
      <c r="D1031" s="86">
        <v>0</v>
      </c>
      <c r="E1031" s="86">
        <v>0</v>
      </c>
      <c r="F1031" s="86">
        <v>0</v>
      </c>
      <c r="G1031" s="86">
        <v>0</v>
      </c>
    </row>
    <row r="1032" spans="1:7" x14ac:dyDescent="0.25">
      <c r="A1032" s="86" t="s">
        <v>2034</v>
      </c>
      <c r="B1032" s="86">
        <v>10</v>
      </c>
      <c r="C1032" s="86">
        <v>0.04</v>
      </c>
      <c r="D1032" s="86">
        <v>0</v>
      </c>
      <c r="E1032" s="86">
        <v>0</v>
      </c>
      <c r="F1032" s="86">
        <v>0</v>
      </c>
      <c r="G1032" s="86">
        <v>0</v>
      </c>
    </row>
    <row r="1033" spans="1:7" x14ac:dyDescent="0.25">
      <c r="A1033" s="86" t="s">
        <v>2035</v>
      </c>
      <c r="B1033" s="86">
        <v>0</v>
      </c>
      <c r="C1033" s="86">
        <v>0</v>
      </c>
      <c r="D1033" s="86">
        <v>0</v>
      </c>
      <c r="E1033" s="86">
        <v>0</v>
      </c>
      <c r="F1033" s="86">
        <v>0</v>
      </c>
      <c r="G1033" s="86">
        <v>0</v>
      </c>
    </row>
    <row r="1034" spans="1:7" x14ac:dyDescent="0.25">
      <c r="A1034" s="86" t="s">
        <v>2036</v>
      </c>
      <c r="B1034" s="86">
        <v>0</v>
      </c>
      <c r="C1034" s="86">
        <v>0</v>
      </c>
      <c r="D1034" s="86">
        <v>0</v>
      </c>
      <c r="E1034" s="86">
        <v>0</v>
      </c>
      <c r="F1034" s="86">
        <v>0</v>
      </c>
      <c r="G1034" s="86">
        <v>0</v>
      </c>
    </row>
    <row r="1035" spans="1:7" x14ac:dyDescent="0.25">
      <c r="A1035" s="86" t="s">
        <v>2037</v>
      </c>
      <c r="B1035" s="86">
        <v>0</v>
      </c>
      <c r="C1035" s="86">
        <v>0</v>
      </c>
      <c r="D1035" s="86">
        <v>0</v>
      </c>
      <c r="E1035" s="86">
        <v>0</v>
      </c>
      <c r="F1035" s="86">
        <v>0</v>
      </c>
      <c r="G1035" s="86">
        <v>0</v>
      </c>
    </row>
    <row r="1036" spans="1:7" x14ac:dyDescent="0.25">
      <c r="A1036" s="86" t="s">
        <v>2038</v>
      </c>
      <c r="B1036" s="86">
        <v>10</v>
      </c>
      <c r="C1036" s="86">
        <v>0.14000000000000001</v>
      </c>
      <c r="D1036" s="86">
        <v>0</v>
      </c>
      <c r="E1036" s="86">
        <v>0</v>
      </c>
      <c r="F1036" s="86">
        <v>0</v>
      </c>
      <c r="G1036" s="86">
        <v>0</v>
      </c>
    </row>
    <row r="1037" spans="1:7" x14ac:dyDescent="0.25">
      <c r="A1037" s="86" t="s">
        <v>2039</v>
      </c>
      <c r="B1037" s="86">
        <v>0</v>
      </c>
      <c r="C1037" s="86">
        <v>0</v>
      </c>
      <c r="D1037" s="86">
        <v>0</v>
      </c>
      <c r="E1037" s="86">
        <v>0</v>
      </c>
      <c r="F1037" s="86">
        <v>0</v>
      </c>
      <c r="G1037" s="86">
        <v>0</v>
      </c>
    </row>
    <row r="1038" spans="1:7" x14ac:dyDescent="0.25">
      <c r="A1038" s="86" t="s">
        <v>2040</v>
      </c>
      <c r="B1038" s="86">
        <v>0</v>
      </c>
      <c r="C1038" s="86">
        <v>0</v>
      </c>
      <c r="D1038" s="86">
        <v>0</v>
      </c>
      <c r="E1038" s="86">
        <v>0</v>
      </c>
      <c r="F1038" s="86">
        <v>0</v>
      </c>
      <c r="G1038" s="86">
        <v>0</v>
      </c>
    </row>
    <row r="1039" spans="1:7" x14ac:dyDescent="0.25">
      <c r="A1039" s="86" t="s">
        <v>2041</v>
      </c>
      <c r="B1039" s="86">
        <v>0</v>
      </c>
      <c r="C1039" s="86">
        <v>0</v>
      </c>
      <c r="D1039" s="86">
        <v>0</v>
      </c>
      <c r="E1039" s="86">
        <v>0</v>
      </c>
      <c r="F1039" s="86">
        <v>0</v>
      </c>
      <c r="G1039" s="86">
        <v>0</v>
      </c>
    </row>
    <row r="1040" spans="1:7" x14ac:dyDescent="0.25">
      <c r="A1040" s="86" t="s">
        <v>2042</v>
      </c>
      <c r="B1040" s="86">
        <v>0</v>
      </c>
      <c r="C1040" s="86">
        <v>0</v>
      </c>
      <c r="D1040" s="86">
        <v>0</v>
      </c>
      <c r="E1040" s="86">
        <v>0</v>
      </c>
      <c r="F1040" s="86">
        <v>0</v>
      </c>
      <c r="G1040" s="86">
        <v>0</v>
      </c>
    </row>
    <row r="1041" spans="1:10" x14ac:dyDescent="0.25">
      <c r="A1041" s="86" t="s">
        <v>2043</v>
      </c>
      <c r="B1041" s="86">
        <v>40</v>
      </c>
      <c r="C1041" s="86">
        <v>0.22</v>
      </c>
      <c r="D1041" s="86">
        <v>0.19</v>
      </c>
      <c r="E1041" s="86">
        <v>0</v>
      </c>
      <c r="F1041" s="86">
        <v>0.56999999999999995</v>
      </c>
      <c r="G1041" s="86">
        <v>0</v>
      </c>
      <c r="H1041" s="86">
        <v>0</v>
      </c>
      <c r="J1041" s="86">
        <v>1</v>
      </c>
    </row>
    <row r="1042" spans="1:10" x14ac:dyDescent="0.25">
      <c r="A1042" s="86" t="s">
        <v>2044</v>
      </c>
      <c r="B1042" s="86">
        <v>0</v>
      </c>
      <c r="C1042" s="86">
        <v>0</v>
      </c>
      <c r="D1042" s="86">
        <v>0</v>
      </c>
      <c r="E1042" s="86">
        <v>0</v>
      </c>
      <c r="F1042" s="86">
        <v>0</v>
      </c>
      <c r="G1042" s="86">
        <v>0</v>
      </c>
    </row>
    <row r="1043" spans="1:10" x14ac:dyDescent="0.25">
      <c r="A1043" s="86" t="s">
        <v>2045</v>
      </c>
      <c r="B1043" s="86">
        <v>10</v>
      </c>
      <c r="C1043" s="86">
        <v>0</v>
      </c>
      <c r="D1043" s="86">
        <v>0</v>
      </c>
      <c r="E1043" s="86">
        <v>0</v>
      </c>
      <c r="F1043" s="86">
        <v>0</v>
      </c>
      <c r="G1043" s="86">
        <v>0</v>
      </c>
    </row>
    <row r="1044" spans="1:10" x14ac:dyDescent="0.25">
      <c r="A1044" s="86" t="s">
        <v>2046</v>
      </c>
      <c r="B1044" s="86">
        <v>0</v>
      </c>
      <c r="C1044" s="86">
        <v>0</v>
      </c>
      <c r="D1044" s="86">
        <v>0</v>
      </c>
      <c r="E1044" s="86">
        <v>0</v>
      </c>
      <c r="F1044" s="86">
        <v>0</v>
      </c>
      <c r="G1044" s="86">
        <v>0</v>
      </c>
    </row>
    <row r="1045" spans="1:10" x14ac:dyDescent="0.25">
      <c r="A1045" s="86" t="s">
        <v>2047</v>
      </c>
      <c r="B1045" s="86">
        <v>0</v>
      </c>
      <c r="C1045" s="86">
        <v>0</v>
      </c>
      <c r="D1045" s="86">
        <v>0</v>
      </c>
      <c r="E1045" s="86">
        <v>0</v>
      </c>
      <c r="F1045" s="86">
        <v>0</v>
      </c>
      <c r="G1045" s="86">
        <v>0</v>
      </c>
    </row>
    <row r="1046" spans="1:10" x14ac:dyDescent="0.25">
      <c r="A1046" s="86" t="s">
        <v>2048</v>
      </c>
      <c r="B1046" s="86">
        <v>0</v>
      </c>
      <c r="C1046" s="86">
        <v>0</v>
      </c>
      <c r="D1046" s="86">
        <v>0</v>
      </c>
      <c r="E1046" s="86">
        <v>0</v>
      </c>
      <c r="F1046" s="86">
        <v>0</v>
      </c>
      <c r="G1046" s="86">
        <v>0</v>
      </c>
    </row>
    <row r="1047" spans="1:10" x14ac:dyDescent="0.25">
      <c r="A1047" s="86" t="s">
        <v>2049</v>
      </c>
      <c r="B1047" s="86">
        <v>10</v>
      </c>
      <c r="C1047" s="86">
        <v>0.17</v>
      </c>
      <c r="D1047" s="86">
        <v>0</v>
      </c>
      <c r="E1047" s="86">
        <v>0</v>
      </c>
      <c r="F1047" s="86">
        <v>0</v>
      </c>
      <c r="G1047" s="86">
        <v>0</v>
      </c>
    </row>
    <row r="1048" spans="1:10" x14ac:dyDescent="0.25">
      <c r="A1048" s="86" t="s">
        <v>2050</v>
      </c>
      <c r="B1048" s="86">
        <v>10</v>
      </c>
      <c r="C1048" s="86">
        <v>7.0000000000000007E-2</v>
      </c>
      <c r="D1048" s="86">
        <v>0</v>
      </c>
      <c r="E1048" s="86">
        <v>0</v>
      </c>
      <c r="F1048" s="86">
        <v>0</v>
      </c>
      <c r="G1048" s="86">
        <v>0</v>
      </c>
    </row>
    <row r="1049" spans="1:10" x14ac:dyDescent="0.25">
      <c r="A1049" s="86" t="s">
        <v>2051</v>
      </c>
      <c r="B1049" s="86">
        <v>0</v>
      </c>
      <c r="C1049" s="86">
        <v>0</v>
      </c>
      <c r="D1049" s="86">
        <v>0</v>
      </c>
      <c r="E1049" s="86">
        <v>0</v>
      </c>
      <c r="F1049" s="86">
        <v>0</v>
      </c>
      <c r="G1049" s="86">
        <v>0</v>
      </c>
    </row>
    <row r="1050" spans="1:10" x14ac:dyDescent="0.25">
      <c r="A1050" s="86" t="s">
        <v>2052</v>
      </c>
      <c r="B1050" s="86">
        <v>0</v>
      </c>
      <c r="C1050" s="86">
        <v>0</v>
      </c>
      <c r="D1050" s="86">
        <v>0</v>
      </c>
      <c r="E1050" s="86">
        <v>0</v>
      </c>
      <c r="F1050" s="86">
        <v>0</v>
      </c>
      <c r="G1050" s="86">
        <v>0</v>
      </c>
    </row>
    <row r="1051" spans="1:10" x14ac:dyDescent="0.25">
      <c r="A1051" s="86" t="s">
        <v>2053</v>
      </c>
      <c r="B1051" s="86">
        <v>0</v>
      </c>
      <c r="C1051" s="86">
        <v>0</v>
      </c>
      <c r="D1051" s="86">
        <v>0</v>
      </c>
      <c r="E1051" s="86">
        <v>0</v>
      </c>
      <c r="F1051" s="86">
        <v>0</v>
      </c>
      <c r="G1051" s="86">
        <v>0</v>
      </c>
    </row>
    <row r="1052" spans="1:10" x14ac:dyDescent="0.25">
      <c r="A1052" s="86" t="s">
        <v>2054</v>
      </c>
      <c r="B1052" s="86">
        <v>0</v>
      </c>
      <c r="C1052" s="86">
        <v>0</v>
      </c>
      <c r="D1052" s="86">
        <v>0</v>
      </c>
      <c r="E1052" s="86">
        <v>0</v>
      </c>
      <c r="F1052" s="86">
        <v>0</v>
      </c>
      <c r="G1052" s="86">
        <v>0</v>
      </c>
    </row>
    <row r="1053" spans="1:10" x14ac:dyDescent="0.25">
      <c r="A1053" s="86" t="s">
        <v>2055</v>
      </c>
      <c r="B1053" s="86">
        <v>0</v>
      </c>
      <c r="C1053" s="86">
        <v>0</v>
      </c>
      <c r="D1053" s="86">
        <v>0</v>
      </c>
      <c r="E1053" s="86">
        <v>0</v>
      </c>
      <c r="F1053" s="86">
        <v>0</v>
      </c>
      <c r="G1053" s="86">
        <v>0</v>
      </c>
    </row>
    <row r="1054" spans="1:10" x14ac:dyDescent="0.25">
      <c r="A1054" s="86" t="s">
        <v>2056</v>
      </c>
      <c r="B1054" s="86">
        <v>0</v>
      </c>
      <c r="C1054" s="86">
        <v>0</v>
      </c>
      <c r="D1054" s="86">
        <v>0</v>
      </c>
      <c r="E1054" s="86">
        <v>0</v>
      </c>
      <c r="F1054" s="86">
        <v>0</v>
      </c>
      <c r="G1054" s="86">
        <v>0</v>
      </c>
    </row>
    <row r="1055" spans="1:10" x14ac:dyDescent="0.25">
      <c r="A1055" s="86" t="s">
        <v>2057</v>
      </c>
      <c r="B1055" s="86">
        <v>0</v>
      </c>
      <c r="C1055" s="86">
        <v>0</v>
      </c>
      <c r="D1055" s="86">
        <v>0</v>
      </c>
      <c r="E1055" s="86">
        <v>0</v>
      </c>
      <c r="F1055" s="86">
        <v>0</v>
      </c>
      <c r="G1055" s="86">
        <v>0</v>
      </c>
    </row>
    <row r="1056" spans="1:10" x14ac:dyDescent="0.25">
      <c r="A1056" s="86" t="s">
        <v>2058</v>
      </c>
      <c r="B1056" s="86">
        <v>0</v>
      </c>
      <c r="C1056" s="86">
        <v>0</v>
      </c>
      <c r="D1056" s="86">
        <v>0</v>
      </c>
      <c r="E1056" s="86">
        <v>0</v>
      </c>
      <c r="F1056" s="86">
        <v>0</v>
      </c>
      <c r="G1056" s="86">
        <v>0</v>
      </c>
    </row>
    <row r="1057" spans="1:10" x14ac:dyDescent="0.25">
      <c r="A1057" s="86" t="s">
        <v>2059</v>
      </c>
      <c r="B1057" s="86">
        <v>0</v>
      </c>
      <c r="C1057" s="86">
        <v>0</v>
      </c>
      <c r="D1057" s="86">
        <v>0</v>
      </c>
      <c r="E1057" s="86">
        <v>0</v>
      </c>
      <c r="F1057" s="86">
        <v>0</v>
      </c>
      <c r="G1057" s="86">
        <v>0</v>
      </c>
    </row>
    <row r="1058" spans="1:10" x14ac:dyDescent="0.25">
      <c r="A1058" s="86" t="s">
        <v>2060</v>
      </c>
      <c r="B1058" s="86">
        <v>0</v>
      </c>
      <c r="C1058" s="86">
        <v>0</v>
      </c>
      <c r="D1058" s="86">
        <v>0</v>
      </c>
      <c r="E1058" s="86">
        <v>0</v>
      </c>
      <c r="F1058" s="86">
        <v>0</v>
      </c>
      <c r="G1058" s="86">
        <v>0</v>
      </c>
    </row>
    <row r="1059" spans="1:10" x14ac:dyDescent="0.25">
      <c r="A1059" s="86" t="s">
        <v>2061</v>
      </c>
      <c r="B1059" s="86">
        <v>0</v>
      </c>
      <c r="C1059" s="86">
        <v>0</v>
      </c>
      <c r="D1059" s="86">
        <v>0</v>
      </c>
      <c r="E1059" s="86">
        <v>0</v>
      </c>
      <c r="F1059" s="86">
        <v>0</v>
      </c>
      <c r="G1059" s="86">
        <v>0</v>
      </c>
    </row>
    <row r="1060" spans="1:10" x14ac:dyDescent="0.25">
      <c r="A1060" s="86" t="s">
        <v>2062</v>
      </c>
      <c r="B1060" s="86">
        <v>0</v>
      </c>
      <c r="C1060" s="86">
        <v>0</v>
      </c>
      <c r="D1060" s="86">
        <v>0</v>
      </c>
      <c r="E1060" s="86">
        <v>0</v>
      </c>
      <c r="F1060" s="86">
        <v>0</v>
      </c>
      <c r="G1060" s="86">
        <v>0</v>
      </c>
    </row>
    <row r="1061" spans="1:10" x14ac:dyDescent="0.25">
      <c r="A1061" s="86" t="s">
        <v>2063</v>
      </c>
      <c r="B1061" s="86">
        <v>10</v>
      </c>
      <c r="C1061" s="86">
        <v>0.17</v>
      </c>
      <c r="D1061" s="86">
        <v>0</v>
      </c>
      <c r="E1061" s="86">
        <v>0</v>
      </c>
      <c r="F1061" s="86">
        <v>0</v>
      </c>
      <c r="G1061" s="86">
        <v>0</v>
      </c>
    </row>
    <row r="1062" spans="1:10" x14ac:dyDescent="0.25">
      <c r="A1062" s="86" t="s">
        <v>2064</v>
      </c>
      <c r="B1062" s="86">
        <v>0</v>
      </c>
      <c r="C1062" s="86">
        <v>0</v>
      </c>
      <c r="D1062" s="86">
        <v>0</v>
      </c>
      <c r="E1062" s="86">
        <v>0</v>
      </c>
      <c r="F1062" s="86">
        <v>0</v>
      </c>
      <c r="G1062" s="86">
        <v>0</v>
      </c>
    </row>
    <row r="1063" spans="1:10" x14ac:dyDescent="0.25">
      <c r="A1063" s="86" t="s">
        <v>2065</v>
      </c>
      <c r="B1063" s="86">
        <v>0</v>
      </c>
      <c r="C1063" s="86">
        <v>0</v>
      </c>
      <c r="D1063" s="86">
        <v>0</v>
      </c>
      <c r="E1063" s="86">
        <v>0</v>
      </c>
      <c r="F1063" s="86">
        <v>0</v>
      </c>
      <c r="G1063" s="86">
        <v>0</v>
      </c>
    </row>
    <row r="1064" spans="1:10" x14ac:dyDescent="0.25">
      <c r="A1064" s="86" t="s">
        <v>2066</v>
      </c>
      <c r="B1064" s="86">
        <v>0</v>
      </c>
      <c r="C1064" s="86">
        <v>0</v>
      </c>
      <c r="D1064" s="86">
        <v>0</v>
      </c>
      <c r="E1064" s="86">
        <v>0</v>
      </c>
      <c r="F1064" s="86">
        <v>0</v>
      </c>
      <c r="G1064" s="86">
        <v>0</v>
      </c>
    </row>
    <row r="1065" spans="1:10" x14ac:dyDescent="0.25">
      <c r="A1065" s="86" t="s">
        <v>2067</v>
      </c>
      <c r="B1065" s="86">
        <v>10</v>
      </c>
      <c r="C1065" s="86">
        <v>7.0000000000000007E-2</v>
      </c>
      <c r="D1065" s="86">
        <v>0</v>
      </c>
      <c r="E1065" s="86">
        <v>0</v>
      </c>
      <c r="F1065" s="86">
        <v>0</v>
      </c>
      <c r="G1065" s="86">
        <v>0</v>
      </c>
    </row>
    <row r="1066" spans="1:10" x14ac:dyDescent="0.25">
      <c r="A1066" s="86" t="s">
        <v>2068</v>
      </c>
      <c r="B1066" s="86">
        <v>10</v>
      </c>
      <c r="C1066" s="86">
        <v>0.34</v>
      </c>
      <c r="D1066" s="86">
        <v>0</v>
      </c>
      <c r="E1066" s="86">
        <v>0</v>
      </c>
      <c r="F1066" s="86">
        <v>1</v>
      </c>
      <c r="G1066" s="86">
        <v>0</v>
      </c>
      <c r="H1066" s="86">
        <v>0</v>
      </c>
      <c r="J1066" s="86">
        <v>2</v>
      </c>
    </row>
    <row r="1067" spans="1:10" x14ac:dyDescent="0.25">
      <c r="A1067" s="86" t="s">
        <v>2069</v>
      </c>
      <c r="B1067" s="86">
        <v>0</v>
      </c>
      <c r="C1067" s="86">
        <v>0</v>
      </c>
      <c r="D1067" s="86">
        <v>0</v>
      </c>
      <c r="E1067" s="86">
        <v>0</v>
      </c>
      <c r="F1067" s="86">
        <v>0</v>
      </c>
      <c r="G1067" s="86">
        <v>0</v>
      </c>
    </row>
    <row r="1068" spans="1:10" x14ac:dyDescent="0.25">
      <c r="A1068" s="86" t="s">
        <v>2070</v>
      </c>
      <c r="B1068" s="86">
        <v>0</v>
      </c>
      <c r="C1068" s="86">
        <v>0</v>
      </c>
      <c r="D1068" s="86">
        <v>0</v>
      </c>
      <c r="E1068" s="86">
        <v>0</v>
      </c>
      <c r="F1068" s="86">
        <v>0</v>
      </c>
      <c r="G1068" s="86">
        <v>0</v>
      </c>
    </row>
    <row r="1069" spans="1:10" x14ac:dyDescent="0.25">
      <c r="A1069" s="86" t="s">
        <v>2071</v>
      </c>
      <c r="B1069" s="86">
        <v>0</v>
      </c>
      <c r="C1069" s="86">
        <v>0</v>
      </c>
      <c r="D1069" s="86">
        <v>0</v>
      </c>
      <c r="E1069" s="86">
        <v>0</v>
      </c>
      <c r="F1069" s="86">
        <v>0</v>
      </c>
      <c r="G1069" s="86">
        <v>0</v>
      </c>
    </row>
    <row r="1070" spans="1:10" x14ac:dyDescent="0.25">
      <c r="A1070" s="86" t="s">
        <v>2072</v>
      </c>
      <c r="B1070" s="86">
        <v>10</v>
      </c>
      <c r="C1070" s="86">
        <v>0</v>
      </c>
      <c r="D1070" s="86">
        <v>0</v>
      </c>
      <c r="E1070" s="86">
        <v>0</v>
      </c>
      <c r="F1070" s="86">
        <v>0</v>
      </c>
      <c r="G1070" s="86">
        <v>0</v>
      </c>
    </row>
    <row r="1071" spans="1:10" x14ac:dyDescent="0.25">
      <c r="A1071" s="86" t="s">
        <v>2073</v>
      </c>
      <c r="B1071" s="86">
        <v>10</v>
      </c>
      <c r="C1071" s="86">
        <v>0.27</v>
      </c>
      <c r="D1071" s="86">
        <v>0</v>
      </c>
      <c r="E1071" s="86">
        <v>0</v>
      </c>
      <c r="F1071" s="86">
        <v>0</v>
      </c>
      <c r="G1071" s="86">
        <v>0</v>
      </c>
    </row>
    <row r="1072" spans="1:10" x14ac:dyDescent="0.25">
      <c r="A1072" s="86" t="s">
        <v>2074</v>
      </c>
      <c r="B1072" s="86">
        <v>0</v>
      </c>
      <c r="C1072" s="86">
        <v>0</v>
      </c>
      <c r="D1072" s="86">
        <v>0</v>
      </c>
      <c r="E1072" s="86">
        <v>0</v>
      </c>
      <c r="F1072" s="86">
        <v>0</v>
      </c>
      <c r="G1072" s="86">
        <v>0</v>
      </c>
    </row>
    <row r="1073" spans="1:7" x14ac:dyDescent="0.25">
      <c r="A1073" s="86" t="s">
        <v>2075</v>
      </c>
      <c r="B1073" s="86">
        <v>0</v>
      </c>
      <c r="C1073" s="86">
        <v>0</v>
      </c>
      <c r="D1073" s="86">
        <v>0</v>
      </c>
      <c r="E1073" s="86">
        <v>0</v>
      </c>
      <c r="F1073" s="86">
        <v>0</v>
      </c>
      <c r="G1073" s="86">
        <v>0</v>
      </c>
    </row>
    <row r="1074" spans="1:7" x14ac:dyDescent="0.25">
      <c r="A1074" s="86" t="s">
        <v>2076</v>
      </c>
      <c r="B1074" s="86">
        <v>0</v>
      </c>
      <c r="C1074" s="86">
        <v>0</v>
      </c>
      <c r="D1074" s="86">
        <v>0</v>
      </c>
      <c r="E1074" s="86">
        <v>0</v>
      </c>
      <c r="F1074" s="86">
        <v>0</v>
      </c>
      <c r="G1074" s="86">
        <v>0</v>
      </c>
    </row>
    <row r="1075" spans="1:7" x14ac:dyDescent="0.25">
      <c r="A1075" s="86" t="s">
        <v>2077</v>
      </c>
      <c r="B1075" s="86">
        <v>0</v>
      </c>
      <c r="C1075" s="86">
        <v>0</v>
      </c>
      <c r="D1075" s="86">
        <v>0</v>
      </c>
      <c r="E1075" s="86">
        <v>0</v>
      </c>
      <c r="F1075" s="86">
        <v>0</v>
      </c>
      <c r="G1075" s="86">
        <v>0</v>
      </c>
    </row>
    <row r="1076" spans="1:7" x14ac:dyDescent="0.25">
      <c r="A1076" s="86" t="s">
        <v>2078</v>
      </c>
      <c r="B1076" s="86">
        <v>10</v>
      </c>
      <c r="C1076" s="86">
        <v>0</v>
      </c>
      <c r="D1076" s="86">
        <v>0</v>
      </c>
      <c r="E1076" s="86">
        <v>0</v>
      </c>
      <c r="F1076" s="86">
        <v>0</v>
      </c>
      <c r="G1076" s="86">
        <v>0</v>
      </c>
    </row>
    <row r="1077" spans="1:7" x14ac:dyDescent="0.25">
      <c r="A1077" s="86" t="s">
        <v>2079</v>
      </c>
      <c r="B1077" s="86">
        <v>10</v>
      </c>
      <c r="C1077" s="86">
        <v>0.14000000000000001</v>
      </c>
      <c r="D1077" s="86">
        <v>0</v>
      </c>
      <c r="E1077" s="86">
        <v>0</v>
      </c>
      <c r="F1077" s="86">
        <v>0</v>
      </c>
      <c r="G1077" s="86">
        <v>0</v>
      </c>
    </row>
    <row r="1078" spans="1:7" x14ac:dyDescent="0.25">
      <c r="A1078" s="86" t="s">
        <v>2080</v>
      </c>
      <c r="B1078" s="86">
        <v>0</v>
      </c>
      <c r="C1078" s="86">
        <v>0</v>
      </c>
      <c r="D1078" s="86">
        <v>0</v>
      </c>
      <c r="E1078" s="86">
        <v>0</v>
      </c>
      <c r="F1078" s="86">
        <v>0</v>
      </c>
      <c r="G1078" s="86">
        <v>0</v>
      </c>
    </row>
    <row r="1079" spans="1:7" x14ac:dyDescent="0.25">
      <c r="A1079" s="86" t="s">
        <v>2081</v>
      </c>
      <c r="B1079" s="86">
        <v>0</v>
      </c>
      <c r="C1079" s="86">
        <v>0</v>
      </c>
      <c r="D1079" s="86">
        <v>0</v>
      </c>
      <c r="E1079" s="86">
        <v>0</v>
      </c>
      <c r="F1079" s="86">
        <v>0</v>
      </c>
      <c r="G1079" s="86">
        <v>0</v>
      </c>
    </row>
    <row r="1080" spans="1:7" x14ac:dyDescent="0.25">
      <c r="A1080" s="86" t="s">
        <v>2082</v>
      </c>
      <c r="B1080" s="86">
        <v>0</v>
      </c>
      <c r="C1080" s="86">
        <v>0</v>
      </c>
      <c r="D1080" s="86">
        <v>0</v>
      </c>
      <c r="E1080" s="86">
        <v>0</v>
      </c>
      <c r="F1080" s="86">
        <v>0</v>
      </c>
      <c r="G1080" s="86">
        <v>0</v>
      </c>
    </row>
    <row r="1081" spans="1:7" x14ac:dyDescent="0.25">
      <c r="A1081" s="86" t="s">
        <v>2083</v>
      </c>
      <c r="B1081" s="86">
        <v>0</v>
      </c>
      <c r="C1081" s="86">
        <v>0</v>
      </c>
      <c r="D1081" s="86">
        <v>0</v>
      </c>
      <c r="E1081" s="86">
        <v>0</v>
      </c>
      <c r="F1081" s="86">
        <v>0</v>
      </c>
      <c r="G1081" s="86">
        <v>0</v>
      </c>
    </row>
    <row r="1082" spans="1:7" x14ac:dyDescent="0.25">
      <c r="A1082" s="86" t="s">
        <v>2084</v>
      </c>
      <c r="B1082" s="86">
        <v>0</v>
      </c>
      <c r="C1082" s="86">
        <v>0</v>
      </c>
      <c r="D1082" s="86">
        <v>0</v>
      </c>
      <c r="E1082" s="86">
        <v>0</v>
      </c>
      <c r="F1082" s="86">
        <v>0</v>
      </c>
      <c r="G1082" s="86">
        <v>0</v>
      </c>
    </row>
    <row r="1083" spans="1:7" x14ac:dyDescent="0.25">
      <c r="A1083" s="86" t="s">
        <v>2085</v>
      </c>
      <c r="B1083" s="86">
        <v>0</v>
      </c>
      <c r="C1083" s="86">
        <v>0</v>
      </c>
      <c r="D1083" s="86">
        <v>0</v>
      </c>
      <c r="E1083" s="86">
        <v>0</v>
      </c>
      <c r="F1083" s="86">
        <v>0</v>
      </c>
      <c r="G1083" s="86">
        <v>0</v>
      </c>
    </row>
    <row r="1084" spans="1:7" x14ac:dyDescent="0.25">
      <c r="A1084" s="86" t="s">
        <v>2086</v>
      </c>
      <c r="B1084" s="86">
        <v>0</v>
      </c>
      <c r="C1084" s="86">
        <v>0</v>
      </c>
      <c r="D1084" s="86">
        <v>0</v>
      </c>
      <c r="E1084" s="86">
        <v>0</v>
      </c>
      <c r="F1084" s="86">
        <v>0</v>
      </c>
      <c r="G1084" s="86">
        <v>0</v>
      </c>
    </row>
    <row r="1085" spans="1:7" x14ac:dyDescent="0.25">
      <c r="A1085" s="86" t="s">
        <v>2087</v>
      </c>
      <c r="B1085" s="86">
        <v>0</v>
      </c>
      <c r="C1085" s="86">
        <v>0</v>
      </c>
      <c r="D1085" s="86">
        <v>0</v>
      </c>
      <c r="E1085" s="86">
        <v>0</v>
      </c>
      <c r="F1085" s="86">
        <v>0</v>
      </c>
      <c r="G1085" s="86">
        <v>0</v>
      </c>
    </row>
    <row r="1086" spans="1:7" x14ac:dyDescent="0.25">
      <c r="A1086" s="86" t="s">
        <v>2088</v>
      </c>
      <c r="B1086" s="86">
        <v>0</v>
      </c>
      <c r="C1086" s="86">
        <v>0</v>
      </c>
      <c r="D1086" s="86">
        <v>0</v>
      </c>
      <c r="E1086" s="86">
        <v>0</v>
      </c>
      <c r="F1086" s="86">
        <v>0</v>
      </c>
      <c r="G1086" s="86">
        <v>0</v>
      </c>
    </row>
    <row r="1087" spans="1:7" x14ac:dyDescent="0.25">
      <c r="A1087" s="86" t="s">
        <v>2089</v>
      </c>
      <c r="B1087" s="86">
        <v>10</v>
      </c>
      <c r="C1087" s="86">
        <v>0.2</v>
      </c>
      <c r="D1087" s="86">
        <v>0</v>
      </c>
      <c r="E1087" s="86">
        <v>0</v>
      </c>
      <c r="F1087" s="86">
        <v>0</v>
      </c>
      <c r="G1087" s="86">
        <v>0</v>
      </c>
    </row>
    <row r="1088" spans="1:7" x14ac:dyDescent="0.25">
      <c r="A1088" s="86" t="s">
        <v>2090</v>
      </c>
      <c r="B1088" s="86">
        <v>0</v>
      </c>
      <c r="C1088" s="86">
        <v>0</v>
      </c>
      <c r="D1088" s="86">
        <v>0</v>
      </c>
      <c r="E1088" s="86">
        <v>0</v>
      </c>
      <c r="F1088" s="86">
        <v>0</v>
      </c>
      <c r="G1088" s="86">
        <v>0</v>
      </c>
    </row>
    <row r="1089" spans="1:7" x14ac:dyDescent="0.25">
      <c r="A1089" s="86" t="s">
        <v>2091</v>
      </c>
      <c r="B1089" s="86">
        <v>0</v>
      </c>
      <c r="C1089" s="86">
        <v>0</v>
      </c>
      <c r="D1089" s="86">
        <v>0</v>
      </c>
      <c r="E1089" s="86">
        <v>0</v>
      </c>
      <c r="F1089" s="86">
        <v>0</v>
      </c>
      <c r="G1089" s="86">
        <v>0</v>
      </c>
    </row>
    <row r="1090" spans="1:7" x14ac:dyDescent="0.25">
      <c r="A1090" s="86" t="s">
        <v>2092</v>
      </c>
      <c r="B1090" s="86">
        <v>0</v>
      </c>
      <c r="C1090" s="86">
        <v>0</v>
      </c>
      <c r="D1090" s="86">
        <v>0</v>
      </c>
      <c r="E1090" s="86">
        <v>0</v>
      </c>
      <c r="F1090" s="86">
        <v>0</v>
      </c>
      <c r="G1090" s="86">
        <v>0</v>
      </c>
    </row>
    <row r="1091" spans="1:7" x14ac:dyDescent="0.25">
      <c r="A1091" s="86" t="s">
        <v>2093</v>
      </c>
      <c r="B1091" s="86">
        <v>0</v>
      </c>
      <c r="C1091" s="86">
        <v>0</v>
      </c>
      <c r="D1091" s="86">
        <v>0</v>
      </c>
      <c r="E1091" s="86">
        <v>0</v>
      </c>
      <c r="F1091" s="86">
        <v>0</v>
      </c>
      <c r="G1091" s="86">
        <v>0</v>
      </c>
    </row>
    <row r="1092" spans="1:7" x14ac:dyDescent="0.25">
      <c r="A1092" s="86" t="s">
        <v>2094</v>
      </c>
      <c r="B1092" s="86">
        <v>0</v>
      </c>
      <c r="C1092" s="86">
        <v>0</v>
      </c>
      <c r="D1092" s="86">
        <v>0</v>
      </c>
      <c r="E1092" s="86">
        <v>0</v>
      </c>
      <c r="F1092" s="86">
        <v>0</v>
      </c>
      <c r="G1092" s="86">
        <v>0</v>
      </c>
    </row>
    <row r="1093" spans="1:7" x14ac:dyDescent="0.25">
      <c r="A1093" s="86" t="s">
        <v>2095</v>
      </c>
      <c r="B1093" s="86">
        <v>10</v>
      </c>
      <c r="C1093" s="86">
        <v>0.2</v>
      </c>
      <c r="D1093" s="86">
        <v>0</v>
      </c>
      <c r="E1093" s="86">
        <v>0</v>
      </c>
      <c r="F1093" s="86">
        <v>0</v>
      </c>
      <c r="G1093" s="86">
        <v>0</v>
      </c>
    </row>
    <row r="1094" spans="1:7" x14ac:dyDescent="0.25">
      <c r="A1094" s="86" t="s">
        <v>2096</v>
      </c>
      <c r="B1094" s="86">
        <v>0</v>
      </c>
      <c r="C1094" s="86">
        <v>0</v>
      </c>
      <c r="D1094" s="86">
        <v>0</v>
      </c>
      <c r="E1094" s="86">
        <v>0</v>
      </c>
      <c r="F1094" s="86">
        <v>0</v>
      </c>
      <c r="G1094" s="86">
        <v>0</v>
      </c>
    </row>
    <row r="1095" spans="1:7" x14ac:dyDescent="0.25">
      <c r="A1095" s="86" t="s">
        <v>2097</v>
      </c>
      <c r="B1095" s="86">
        <v>0</v>
      </c>
      <c r="C1095" s="86">
        <v>0</v>
      </c>
      <c r="D1095" s="86">
        <v>0</v>
      </c>
      <c r="E1095" s="86">
        <v>0</v>
      </c>
      <c r="F1095" s="86">
        <v>0</v>
      </c>
      <c r="G1095" s="86">
        <v>0</v>
      </c>
    </row>
    <row r="1096" spans="1:7" x14ac:dyDescent="0.25">
      <c r="A1096" s="86" t="s">
        <v>2098</v>
      </c>
      <c r="B1096" s="86">
        <v>0</v>
      </c>
      <c r="C1096" s="86">
        <v>0</v>
      </c>
      <c r="D1096" s="86">
        <v>0</v>
      </c>
      <c r="E1096" s="86">
        <v>0</v>
      </c>
      <c r="F1096" s="86">
        <v>0</v>
      </c>
      <c r="G1096" s="86">
        <v>0</v>
      </c>
    </row>
    <row r="1097" spans="1:7" x14ac:dyDescent="0.25">
      <c r="A1097" s="86" t="s">
        <v>2099</v>
      </c>
      <c r="B1097" s="86">
        <v>0</v>
      </c>
      <c r="C1097" s="86">
        <v>0</v>
      </c>
      <c r="D1097" s="86">
        <v>0</v>
      </c>
      <c r="E1097" s="86">
        <v>0</v>
      </c>
      <c r="F1097" s="86">
        <v>0</v>
      </c>
      <c r="G1097" s="86">
        <v>0</v>
      </c>
    </row>
    <row r="1098" spans="1:7" x14ac:dyDescent="0.25">
      <c r="A1098" s="86" t="s">
        <v>2100</v>
      </c>
      <c r="B1098" s="86">
        <v>0</v>
      </c>
      <c r="C1098" s="86">
        <v>0</v>
      </c>
      <c r="D1098" s="86">
        <v>0</v>
      </c>
      <c r="E1098" s="86">
        <v>0</v>
      </c>
      <c r="F1098" s="86">
        <v>0</v>
      </c>
      <c r="G1098" s="86">
        <v>0</v>
      </c>
    </row>
    <row r="1099" spans="1:7" x14ac:dyDescent="0.25">
      <c r="A1099" s="86" t="s">
        <v>2101</v>
      </c>
      <c r="B1099" s="86">
        <v>0</v>
      </c>
      <c r="C1099" s="86">
        <v>0</v>
      </c>
      <c r="D1099" s="86">
        <v>0</v>
      </c>
      <c r="E1099" s="86">
        <v>0</v>
      </c>
      <c r="F1099" s="86">
        <v>0</v>
      </c>
      <c r="G1099" s="86">
        <v>0</v>
      </c>
    </row>
    <row r="1100" spans="1:7" x14ac:dyDescent="0.25">
      <c r="A1100" s="86" t="s">
        <v>2102</v>
      </c>
      <c r="B1100" s="86">
        <v>0</v>
      </c>
      <c r="C1100" s="86">
        <v>0</v>
      </c>
      <c r="D1100" s="86">
        <v>0</v>
      </c>
      <c r="E1100" s="86">
        <v>0</v>
      </c>
      <c r="F1100" s="86">
        <v>0</v>
      </c>
      <c r="G1100" s="86">
        <v>0</v>
      </c>
    </row>
    <row r="1101" spans="1:7" x14ac:dyDescent="0.25">
      <c r="A1101" s="86" t="s">
        <v>2103</v>
      </c>
      <c r="B1101" s="86">
        <v>0</v>
      </c>
      <c r="C1101" s="86">
        <v>0</v>
      </c>
      <c r="D1101" s="86">
        <v>0</v>
      </c>
      <c r="E1101" s="86">
        <v>0</v>
      </c>
      <c r="F1101" s="86">
        <v>0</v>
      </c>
      <c r="G1101" s="86">
        <v>0</v>
      </c>
    </row>
    <row r="1102" spans="1:7" x14ac:dyDescent="0.25">
      <c r="A1102" s="86" t="s">
        <v>2104</v>
      </c>
      <c r="B1102" s="86">
        <v>10</v>
      </c>
      <c r="C1102" s="86">
        <v>0</v>
      </c>
      <c r="D1102" s="86">
        <v>0</v>
      </c>
      <c r="E1102" s="86">
        <v>0</v>
      </c>
      <c r="F1102" s="86">
        <v>0</v>
      </c>
      <c r="G1102" s="86">
        <v>0</v>
      </c>
    </row>
    <row r="1103" spans="1:7" x14ac:dyDescent="0.25">
      <c r="A1103" s="86" t="s">
        <v>2105</v>
      </c>
      <c r="B1103" s="86">
        <v>0</v>
      </c>
      <c r="C1103" s="86">
        <v>0</v>
      </c>
      <c r="D1103" s="86">
        <v>0</v>
      </c>
      <c r="E1103" s="86">
        <v>0</v>
      </c>
      <c r="F1103" s="86">
        <v>0</v>
      </c>
      <c r="G1103" s="86">
        <v>0</v>
      </c>
    </row>
    <row r="1104" spans="1:7" x14ac:dyDescent="0.25">
      <c r="A1104" s="86" t="s">
        <v>2106</v>
      </c>
      <c r="B1104" s="86">
        <v>0</v>
      </c>
      <c r="C1104" s="86">
        <v>0</v>
      </c>
      <c r="D1104" s="86">
        <v>0</v>
      </c>
      <c r="E1104" s="86">
        <v>0</v>
      </c>
      <c r="F1104" s="86">
        <v>0</v>
      </c>
      <c r="G1104" s="86">
        <v>0</v>
      </c>
    </row>
    <row r="1105" spans="1:7" x14ac:dyDescent="0.25">
      <c r="A1105" s="86" t="s">
        <v>2107</v>
      </c>
      <c r="B1105" s="86">
        <v>10</v>
      </c>
      <c r="C1105" s="86">
        <v>0</v>
      </c>
      <c r="D1105" s="86">
        <v>0</v>
      </c>
      <c r="E1105" s="86">
        <v>0</v>
      </c>
      <c r="F1105" s="86">
        <v>0</v>
      </c>
      <c r="G1105" s="86">
        <v>0</v>
      </c>
    </row>
    <row r="1106" spans="1:7" x14ac:dyDescent="0.25">
      <c r="A1106" s="86" t="s">
        <v>2108</v>
      </c>
      <c r="B1106" s="86">
        <v>0</v>
      </c>
      <c r="C1106" s="86">
        <v>0</v>
      </c>
      <c r="D1106" s="86">
        <v>0</v>
      </c>
      <c r="E1106" s="86">
        <v>0</v>
      </c>
      <c r="F1106" s="86">
        <v>0</v>
      </c>
      <c r="G1106" s="86">
        <v>0</v>
      </c>
    </row>
    <row r="1107" spans="1:7" x14ac:dyDescent="0.25">
      <c r="A1107" s="86" t="s">
        <v>2109</v>
      </c>
      <c r="B1107" s="86">
        <v>0</v>
      </c>
      <c r="C1107" s="86">
        <v>0</v>
      </c>
      <c r="D1107" s="86">
        <v>0</v>
      </c>
      <c r="E1107" s="86">
        <v>0</v>
      </c>
      <c r="F1107" s="86">
        <v>0</v>
      </c>
      <c r="G1107" s="86">
        <v>0</v>
      </c>
    </row>
    <row r="1108" spans="1:7" x14ac:dyDescent="0.25">
      <c r="A1108" s="86" t="s">
        <v>2110</v>
      </c>
      <c r="B1108" s="86">
        <v>0</v>
      </c>
      <c r="C1108" s="86">
        <v>0</v>
      </c>
      <c r="D1108" s="86">
        <v>0</v>
      </c>
      <c r="E1108" s="86">
        <v>0</v>
      </c>
      <c r="F1108" s="86">
        <v>0</v>
      </c>
      <c r="G1108" s="86">
        <v>0</v>
      </c>
    </row>
    <row r="1109" spans="1:7" x14ac:dyDescent="0.25">
      <c r="A1109" s="86" t="s">
        <v>2111</v>
      </c>
      <c r="B1109" s="86">
        <v>10</v>
      </c>
      <c r="C1109" s="86">
        <v>0.37</v>
      </c>
      <c r="D1109" s="86">
        <v>0</v>
      </c>
      <c r="E1109" s="86">
        <v>0</v>
      </c>
      <c r="F1109" s="86">
        <v>0</v>
      </c>
      <c r="G1109" s="86">
        <v>0</v>
      </c>
    </row>
    <row r="1110" spans="1:7" x14ac:dyDescent="0.25">
      <c r="A1110" s="86" t="s">
        <v>2112</v>
      </c>
      <c r="B1110" s="86">
        <v>0</v>
      </c>
      <c r="C1110" s="86">
        <v>0</v>
      </c>
      <c r="D1110" s="86">
        <v>0</v>
      </c>
      <c r="E1110" s="86">
        <v>0</v>
      </c>
      <c r="F1110" s="86">
        <v>0</v>
      </c>
      <c r="G1110" s="86">
        <v>0</v>
      </c>
    </row>
    <row r="1111" spans="1:7" x14ac:dyDescent="0.25">
      <c r="A1111" s="86" t="s">
        <v>2113</v>
      </c>
      <c r="B1111" s="86">
        <v>10</v>
      </c>
      <c r="C1111" s="86">
        <v>0</v>
      </c>
      <c r="D1111" s="86">
        <v>0</v>
      </c>
      <c r="E1111" s="86">
        <v>0</v>
      </c>
      <c r="F1111" s="86">
        <v>0</v>
      </c>
      <c r="G1111" s="86">
        <v>0</v>
      </c>
    </row>
    <row r="1112" spans="1:7" x14ac:dyDescent="0.25">
      <c r="A1112" s="86" t="s">
        <v>2114</v>
      </c>
      <c r="B1112" s="86">
        <v>0</v>
      </c>
      <c r="C1112" s="86">
        <v>0</v>
      </c>
      <c r="D1112" s="86">
        <v>0</v>
      </c>
      <c r="E1112" s="86">
        <v>0</v>
      </c>
      <c r="F1112" s="86">
        <v>0</v>
      </c>
      <c r="G1112" s="86">
        <v>0</v>
      </c>
    </row>
    <row r="1113" spans="1:7" x14ac:dyDescent="0.25">
      <c r="A1113" s="86" t="s">
        <v>2115</v>
      </c>
      <c r="B1113" s="86">
        <v>0</v>
      </c>
      <c r="C1113" s="86">
        <v>0</v>
      </c>
      <c r="D1113" s="86">
        <v>0</v>
      </c>
      <c r="E1113" s="86">
        <v>0</v>
      </c>
      <c r="F1113" s="86">
        <v>0</v>
      </c>
      <c r="G1113" s="86">
        <v>0</v>
      </c>
    </row>
    <row r="1114" spans="1:7" x14ac:dyDescent="0.25">
      <c r="A1114" s="86" t="s">
        <v>2116</v>
      </c>
      <c r="B1114" s="86">
        <v>0</v>
      </c>
      <c r="C1114" s="86">
        <v>0</v>
      </c>
      <c r="D1114" s="86">
        <v>0</v>
      </c>
      <c r="E1114" s="86">
        <v>0</v>
      </c>
      <c r="F1114" s="86">
        <v>0</v>
      </c>
      <c r="G1114" s="86">
        <v>0</v>
      </c>
    </row>
    <row r="1115" spans="1:7" x14ac:dyDescent="0.25">
      <c r="A1115" s="86" t="s">
        <v>2117</v>
      </c>
      <c r="B1115" s="86">
        <v>30</v>
      </c>
      <c r="C1115" s="86">
        <v>0.21</v>
      </c>
      <c r="D1115" s="86">
        <v>0.55000000000000004</v>
      </c>
      <c r="E1115" s="86">
        <v>0</v>
      </c>
      <c r="F1115" s="86">
        <v>0</v>
      </c>
      <c r="G1115" s="86">
        <v>0</v>
      </c>
    </row>
    <row r="1116" spans="1:7" x14ac:dyDescent="0.25">
      <c r="A1116" s="86" t="s">
        <v>2118</v>
      </c>
      <c r="B1116" s="86">
        <v>0</v>
      </c>
      <c r="C1116" s="86">
        <v>0</v>
      </c>
      <c r="D1116" s="86">
        <v>0</v>
      </c>
      <c r="E1116" s="86">
        <v>0</v>
      </c>
      <c r="F1116" s="86">
        <v>0</v>
      </c>
      <c r="G1116" s="86">
        <v>0</v>
      </c>
    </row>
    <row r="1117" spans="1:7" x14ac:dyDescent="0.25">
      <c r="A1117" s="86" t="s">
        <v>242</v>
      </c>
      <c r="B1117" s="86">
        <v>0</v>
      </c>
      <c r="C1117" s="86">
        <v>0</v>
      </c>
      <c r="D1117" s="86">
        <v>0</v>
      </c>
      <c r="E1117" s="86">
        <v>0</v>
      </c>
      <c r="F1117" s="86">
        <v>0</v>
      </c>
      <c r="G1117" s="86">
        <v>0</v>
      </c>
    </row>
    <row r="1118" spans="1:7" x14ac:dyDescent="0.25">
      <c r="A1118" s="86" t="s">
        <v>2119</v>
      </c>
      <c r="B1118" s="86">
        <v>0</v>
      </c>
      <c r="C1118" s="86">
        <v>0</v>
      </c>
      <c r="D1118" s="86">
        <v>0</v>
      </c>
      <c r="E1118" s="86">
        <v>0</v>
      </c>
      <c r="F1118" s="86">
        <v>0</v>
      </c>
      <c r="G1118" s="86">
        <v>0</v>
      </c>
    </row>
    <row r="1119" spans="1:7" x14ac:dyDescent="0.25">
      <c r="A1119" s="86" t="s">
        <v>2120</v>
      </c>
      <c r="B1119" s="86">
        <v>10</v>
      </c>
      <c r="C1119" s="86">
        <v>0.09</v>
      </c>
      <c r="D1119" s="86">
        <v>0</v>
      </c>
      <c r="E1119" s="86">
        <v>0</v>
      </c>
      <c r="F1119" s="86">
        <v>0</v>
      </c>
      <c r="G1119" s="86">
        <v>0</v>
      </c>
    </row>
    <row r="1120" spans="1:7" x14ac:dyDescent="0.25">
      <c r="A1120" s="86" t="s">
        <v>2121</v>
      </c>
      <c r="B1120" s="86">
        <v>0</v>
      </c>
      <c r="C1120" s="86">
        <v>0</v>
      </c>
      <c r="D1120" s="86">
        <v>0</v>
      </c>
      <c r="E1120" s="86">
        <v>0</v>
      </c>
      <c r="F1120" s="86">
        <v>0</v>
      </c>
      <c r="G1120" s="86">
        <v>0</v>
      </c>
    </row>
    <row r="1121" spans="1:7" x14ac:dyDescent="0.25">
      <c r="A1121" s="86" t="s">
        <v>2122</v>
      </c>
      <c r="B1121" s="86">
        <v>10</v>
      </c>
      <c r="C1121" s="86">
        <v>0</v>
      </c>
      <c r="D1121" s="86">
        <v>0</v>
      </c>
      <c r="E1121" s="86">
        <v>0</v>
      </c>
      <c r="F1121" s="86">
        <v>0</v>
      </c>
      <c r="G1121" s="86">
        <v>0</v>
      </c>
    </row>
    <row r="1122" spans="1:7" x14ac:dyDescent="0.25">
      <c r="A1122" s="86" t="s">
        <v>2123</v>
      </c>
      <c r="B1122" s="86">
        <v>0</v>
      </c>
      <c r="C1122" s="86">
        <v>0</v>
      </c>
      <c r="D1122" s="86">
        <v>0</v>
      </c>
      <c r="E1122" s="86">
        <v>0</v>
      </c>
      <c r="F1122" s="86">
        <v>0</v>
      </c>
      <c r="G1122" s="86">
        <v>0</v>
      </c>
    </row>
    <row r="1123" spans="1:7" x14ac:dyDescent="0.25">
      <c r="A1123" s="86" t="s">
        <v>2124</v>
      </c>
      <c r="B1123" s="86">
        <v>0</v>
      </c>
      <c r="C1123" s="86">
        <v>0</v>
      </c>
      <c r="D1123" s="86">
        <v>0</v>
      </c>
      <c r="E1123" s="86">
        <v>0</v>
      </c>
      <c r="F1123" s="86">
        <v>0</v>
      </c>
      <c r="G1123" s="86">
        <v>0</v>
      </c>
    </row>
    <row r="1124" spans="1:7" x14ac:dyDescent="0.25">
      <c r="A1124" s="86" t="s">
        <v>2125</v>
      </c>
      <c r="B1124" s="86">
        <v>0</v>
      </c>
      <c r="C1124" s="86">
        <v>0</v>
      </c>
      <c r="D1124" s="86">
        <v>0</v>
      </c>
      <c r="E1124" s="86">
        <v>0</v>
      </c>
      <c r="F1124" s="86">
        <v>0</v>
      </c>
      <c r="G1124" s="86">
        <v>0</v>
      </c>
    </row>
    <row r="1125" spans="1:7" x14ac:dyDescent="0.25">
      <c r="A1125" s="86" t="s">
        <v>2126</v>
      </c>
      <c r="B1125" s="86">
        <v>0</v>
      </c>
      <c r="C1125" s="86">
        <v>0</v>
      </c>
      <c r="D1125" s="86">
        <v>0</v>
      </c>
      <c r="E1125" s="86">
        <v>0</v>
      </c>
      <c r="F1125" s="86">
        <v>0</v>
      </c>
      <c r="G1125" s="86">
        <v>0</v>
      </c>
    </row>
    <row r="1126" spans="1:7" x14ac:dyDescent="0.25">
      <c r="A1126" s="86" t="s">
        <v>2127</v>
      </c>
      <c r="B1126" s="86">
        <v>0</v>
      </c>
      <c r="C1126" s="86">
        <v>0</v>
      </c>
      <c r="D1126" s="86">
        <v>0</v>
      </c>
      <c r="E1126" s="86">
        <v>0</v>
      </c>
      <c r="F1126" s="86">
        <v>0</v>
      </c>
      <c r="G1126" s="86">
        <v>0</v>
      </c>
    </row>
    <row r="1127" spans="1:7" x14ac:dyDescent="0.25">
      <c r="A1127" s="86" t="s">
        <v>2128</v>
      </c>
      <c r="B1127" s="86">
        <v>0</v>
      </c>
      <c r="C1127" s="86">
        <v>0</v>
      </c>
      <c r="D1127" s="86">
        <v>0</v>
      </c>
      <c r="E1127" s="86">
        <v>0</v>
      </c>
      <c r="F1127" s="86">
        <v>0</v>
      </c>
      <c r="G1127" s="86">
        <v>0</v>
      </c>
    </row>
    <row r="1128" spans="1:7" x14ac:dyDescent="0.25">
      <c r="A1128" s="86" t="s">
        <v>2129</v>
      </c>
      <c r="B1128" s="86">
        <v>10</v>
      </c>
      <c r="C1128" s="86">
        <v>0</v>
      </c>
      <c r="D1128" s="86">
        <v>0</v>
      </c>
      <c r="E1128" s="86">
        <v>0</v>
      </c>
      <c r="F1128" s="86">
        <v>0</v>
      </c>
      <c r="G1128" s="86">
        <v>0</v>
      </c>
    </row>
    <row r="1129" spans="1:7" x14ac:dyDescent="0.25">
      <c r="A1129" s="86" t="s">
        <v>2130</v>
      </c>
      <c r="B1129" s="86">
        <v>0</v>
      </c>
      <c r="C1129" s="86">
        <v>0</v>
      </c>
      <c r="D1129" s="86">
        <v>0</v>
      </c>
      <c r="E1129" s="86">
        <v>0</v>
      </c>
      <c r="F1129" s="86">
        <v>0</v>
      </c>
      <c r="G1129" s="86">
        <v>0</v>
      </c>
    </row>
    <row r="1130" spans="1:7" x14ac:dyDescent="0.25">
      <c r="A1130" s="86" t="s">
        <v>2131</v>
      </c>
      <c r="B1130" s="86">
        <v>0</v>
      </c>
      <c r="C1130" s="86">
        <v>0</v>
      </c>
      <c r="D1130" s="86">
        <v>0</v>
      </c>
      <c r="E1130" s="86">
        <v>0</v>
      </c>
      <c r="F1130" s="86">
        <v>0</v>
      </c>
      <c r="G1130" s="86">
        <v>0</v>
      </c>
    </row>
    <row r="1131" spans="1:7" x14ac:dyDescent="0.25">
      <c r="A1131" s="86" t="s">
        <v>2132</v>
      </c>
      <c r="B1131" s="86">
        <v>0</v>
      </c>
      <c r="C1131" s="86">
        <v>0</v>
      </c>
      <c r="D1131" s="86">
        <v>0</v>
      </c>
      <c r="E1131" s="86">
        <v>0</v>
      </c>
      <c r="F1131" s="86">
        <v>0</v>
      </c>
      <c r="G1131" s="86">
        <v>0</v>
      </c>
    </row>
    <row r="1132" spans="1:7" x14ac:dyDescent="0.25">
      <c r="A1132" s="86" t="s">
        <v>2133</v>
      </c>
      <c r="B1132" s="86">
        <v>10</v>
      </c>
      <c r="C1132" s="86">
        <v>0</v>
      </c>
      <c r="D1132" s="86">
        <v>0</v>
      </c>
      <c r="E1132" s="86">
        <v>0</v>
      </c>
      <c r="F1132" s="86">
        <v>0</v>
      </c>
      <c r="G1132" s="86">
        <v>0</v>
      </c>
    </row>
    <row r="1133" spans="1:7" x14ac:dyDescent="0.25">
      <c r="A1133" s="86" t="s">
        <v>2134</v>
      </c>
      <c r="B1133" s="86">
        <v>0</v>
      </c>
      <c r="C1133" s="86">
        <v>0</v>
      </c>
      <c r="D1133" s="86">
        <v>0</v>
      </c>
      <c r="E1133" s="86">
        <v>0</v>
      </c>
      <c r="F1133" s="86">
        <v>0</v>
      </c>
      <c r="G1133" s="86">
        <v>0</v>
      </c>
    </row>
    <row r="1134" spans="1:7" x14ac:dyDescent="0.25">
      <c r="A1134" s="86" t="s">
        <v>2135</v>
      </c>
      <c r="B1134" s="86">
        <v>9900</v>
      </c>
      <c r="C1134" s="86">
        <v>0.06</v>
      </c>
      <c r="D1134" s="86">
        <v>0.64</v>
      </c>
      <c r="E1134" s="86">
        <v>0</v>
      </c>
      <c r="F1134" s="86">
        <v>0</v>
      </c>
      <c r="G1134" s="86">
        <v>0</v>
      </c>
    </row>
    <row r="1135" spans="1:7" x14ac:dyDescent="0.25">
      <c r="A1135" s="86" t="s">
        <v>2136</v>
      </c>
      <c r="B1135" s="86">
        <v>10</v>
      </c>
      <c r="C1135" s="86">
        <v>0</v>
      </c>
      <c r="D1135" s="86">
        <v>0</v>
      </c>
      <c r="E1135" s="86">
        <v>0</v>
      </c>
      <c r="F1135" s="86">
        <v>0</v>
      </c>
      <c r="G1135" s="86">
        <v>0</v>
      </c>
    </row>
    <row r="1136" spans="1:7" x14ac:dyDescent="0.25">
      <c r="A1136" s="86" t="s">
        <v>2137</v>
      </c>
      <c r="B1136" s="86">
        <v>0</v>
      </c>
      <c r="C1136" s="86">
        <v>0</v>
      </c>
      <c r="D1136" s="86">
        <v>0</v>
      </c>
      <c r="E1136" s="86">
        <v>0</v>
      </c>
      <c r="F1136" s="86">
        <v>0</v>
      </c>
      <c r="G1136" s="86">
        <v>0</v>
      </c>
    </row>
    <row r="1137" spans="1:7" x14ac:dyDescent="0.25">
      <c r="A1137" s="86" t="s">
        <v>2138</v>
      </c>
      <c r="B1137" s="86">
        <v>10</v>
      </c>
      <c r="C1137" s="86">
        <v>0</v>
      </c>
      <c r="D1137" s="86">
        <v>0</v>
      </c>
      <c r="E1137" s="86">
        <v>0</v>
      </c>
      <c r="F1137" s="86">
        <v>0</v>
      </c>
      <c r="G1137" s="86">
        <v>0</v>
      </c>
    </row>
    <row r="1138" spans="1:7" x14ac:dyDescent="0.25">
      <c r="A1138" s="86" t="s">
        <v>2139</v>
      </c>
      <c r="B1138" s="86">
        <v>10</v>
      </c>
      <c r="C1138" s="86">
        <v>0</v>
      </c>
      <c r="D1138" s="86">
        <v>0</v>
      </c>
      <c r="E1138" s="86">
        <v>0</v>
      </c>
      <c r="F1138" s="86">
        <v>0</v>
      </c>
      <c r="G1138" s="86">
        <v>0</v>
      </c>
    </row>
    <row r="1139" spans="1:7" x14ac:dyDescent="0.25">
      <c r="A1139" s="86" t="s">
        <v>2140</v>
      </c>
      <c r="B1139" s="86">
        <v>0</v>
      </c>
      <c r="C1139" s="86">
        <v>0</v>
      </c>
      <c r="D1139" s="86">
        <v>0</v>
      </c>
      <c r="E1139" s="86">
        <v>0</v>
      </c>
      <c r="F1139" s="86">
        <v>0</v>
      </c>
      <c r="G1139" s="86">
        <v>0</v>
      </c>
    </row>
    <row r="1140" spans="1:7" x14ac:dyDescent="0.25">
      <c r="A1140" s="86" t="s">
        <v>2141</v>
      </c>
      <c r="B1140" s="86">
        <v>0</v>
      </c>
      <c r="C1140" s="86">
        <v>0</v>
      </c>
      <c r="D1140" s="86">
        <v>0</v>
      </c>
      <c r="E1140" s="86">
        <v>0</v>
      </c>
      <c r="F1140" s="86">
        <v>0</v>
      </c>
      <c r="G1140" s="86">
        <v>0</v>
      </c>
    </row>
    <row r="1141" spans="1:7" x14ac:dyDescent="0.25">
      <c r="A1141" s="86" t="s">
        <v>2142</v>
      </c>
      <c r="B1141" s="86">
        <v>0</v>
      </c>
      <c r="C1141" s="86">
        <v>0</v>
      </c>
      <c r="D1141" s="86">
        <v>0</v>
      </c>
      <c r="E1141" s="86">
        <v>0</v>
      </c>
      <c r="F1141" s="86">
        <v>0</v>
      </c>
      <c r="G1141" s="86">
        <v>0</v>
      </c>
    </row>
    <row r="1142" spans="1:7" x14ac:dyDescent="0.25">
      <c r="A1142" s="86" t="s">
        <v>2143</v>
      </c>
      <c r="B1142" s="86">
        <v>0</v>
      </c>
      <c r="C1142" s="86">
        <v>0</v>
      </c>
      <c r="D1142" s="86">
        <v>0</v>
      </c>
      <c r="E1142" s="86">
        <v>0</v>
      </c>
      <c r="F1142" s="86">
        <v>0</v>
      </c>
      <c r="G1142" s="86">
        <v>0</v>
      </c>
    </row>
    <row r="1143" spans="1:7" x14ac:dyDescent="0.25">
      <c r="A1143" s="86" t="s">
        <v>2144</v>
      </c>
      <c r="B1143" s="86">
        <v>0</v>
      </c>
      <c r="C1143" s="86">
        <v>0</v>
      </c>
      <c r="D1143" s="86">
        <v>0</v>
      </c>
      <c r="E1143" s="86">
        <v>0</v>
      </c>
      <c r="F1143" s="86">
        <v>0</v>
      </c>
      <c r="G1143" s="86">
        <v>0</v>
      </c>
    </row>
    <row r="1144" spans="1:7" x14ac:dyDescent="0.25">
      <c r="A1144" s="86" t="s">
        <v>2145</v>
      </c>
      <c r="B1144" s="86">
        <v>10</v>
      </c>
      <c r="C1144" s="86">
        <v>0.04</v>
      </c>
      <c r="D1144" s="86">
        <v>0</v>
      </c>
      <c r="E1144" s="86">
        <v>0</v>
      </c>
      <c r="F1144" s="86">
        <v>0</v>
      </c>
      <c r="G1144" s="86">
        <v>0</v>
      </c>
    </row>
    <row r="1145" spans="1:7" x14ac:dyDescent="0.25">
      <c r="A1145" s="86" t="s">
        <v>2146</v>
      </c>
      <c r="B1145" s="86">
        <v>10</v>
      </c>
      <c r="C1145" s="86">
        <v>0</v>
      </c>
      <c r="D1145" s="86">
        <v>0</v>
      </c>
      <c r="E1145" s="86">
        <v>0</v>
      </c>
      <c r="F1145" s="86">
        <v>0</v>
      </c>
      <c r="G1145" s="86">
        <v>0</v>
      </c>
    </row>
    <row r="1146" spans="1:7" x14ac:dyDescent="0.25">
      <c r="A1146" s="86" t="s">
        <v>2147</v>
      </c>
      <c r="B1146" s="86">
        <v>0</v>
      </c>
      <c r="C1146" s="86">
        <v>0</v>
      </c>
      <c r="D1146" s="86">
        <v>0</v>
      </c>
      <c r="E1146" s="86">
        <v>0</v>
      </c>
      <c r="F1146" s="86">
        <v>0</v>
      </c>
      <c r="G1146" s="86">
        <v>0</v>
      </c>
    </row>
    <row r="1147" spans="1:7" x14ac:dyDescent="0.25">
      <c r="A1147" s="86" t="s">
        <v>2148</v>
      </c>
      <c r="B1147" s="86">
        <v>0</v>
      </c>
      <c r="C1147" s="86">
        <v>0</v>
      </c>
      <c r="D1147" s="86">
        <v>0</v>
      </c>
      <c r="E1147" s="86">
        <v>0</v>
      </c>
      <c r="F1147" s="86">
        <v>0</v>
      </c>
      <c r="G1147" s="86">
        <v>0</v>
      </c>
    </row>
    <row r="1148" spans="1:7" x14ac:dyDescent="0.25">
      <c r="A1148" s="86" t="s">
        <v>2149</v>
      </c>
      <c r="B1148" s="86">
        <v>0</v>
      </c>
      <c r="C1148" s="86">
        <v>0</v>
      </c>
      <c r="D1148" s="86">
        <v>0</v>
      </c>
      <c r="E1148" s="86">
        <v>0</v>
      </c>
      <c r="F1148" s="86">
        <v>0</v>
      </c>
      <c r="G1148" s="86">
        <v>0</v>
      </c>
    </row>
    <row r="1149" spans="1:7" x14ac:dyDescent="0.25">
      <c r="A1149" s="86" t="s">
        <v>2150</v>
      </c>
      <c r="B1149" s="86">
        <v>0</v>
      </c>
      <c r="C1149" s="86">
        <v>0</v>
      </c>
      <c r="D1149" s="86">
        <v>0</v>
      </c>
      <c r="E1149" s="86">
        <v>0</v>
      </c>
      <c r="F1149" s="86">
        <v>0</v>
      </c>
      <c r="G1149" s="86">
        <v>0</v>
      </c>
    </row>
    <row r="1150" spans="1:7" x14ac:dyDescent="0.25">
      <c r="A1150" s="86" t="s">
        <v>2151</v>
      </c>
      <c r="B1150" s="86">
        <v>10</v>
      </c>
      <c r="C1150" s="86">
        <v>0.21</v>
      </c>
      <c r="D1150" s="86">
        <v>0</v>
      </c>
      <c r="E1150" s="86">
        <v>0</v>
      </c>
      <c r="F1150" s="86">
        <v>0</v>
      </c>
      <c r="G1150" s="86">
        <v>0</v>
      </c>
    </row>
    <row r="1151" spans="1:7" x14ac:dyDescent="0.25">
      <c r="A1151" s="86" t="s">
        <v>2152</v>
      </c>
      <c r="B1151" s="86">
        <v>0</v>
      </c>
      <c r="C1151" s="86">
        <v>0</v>
      </c>
      <c r="D1151" s="86">
        <v>0</v>
      </c>
      <c r="E1151" s="86">
        <v>0</v>
      </c>
      <c r="F1151" s="86">
        <v>0</v>
      </c>
      <c r="G1151" s="86">
        <v>0</v>
      </c>
    </row>
    <row r="1152" spans="1:7" x14ac:dyDescent="0.25">
      <c r="A1152" s="86" t="s">
        <v>2153</v>
      </c>
      <c r="B1152" s="86">
        <v>0</v>
      </c>
      <c r="C1152" s="86">
        <v>0</v>
      </c>
      <c r="D1152" s="86">
        <v>0</v>
      </c>
      <c r="E1152" s="86">
        <v>0</v>
      </c>
      <c r="F1152" s="86">
        <v>0</v>
      </c>
      <c r="G1152" s="86">
        <v>0</v>
      </c>
    </row>
    <row r="1153" spans="1:7" x14ac:dyDescent="0.25">
      <c r="A1153" s="86" t="s">
        <v>2154</v>
      </c>
      <c r="B1153" s="86">
        <v>50</v>
      </c>
      <c r="C1153" s="86">
        <v>0.31</v>
      </c>
      <c r="D1153" s="86">
        <v>0.34</v>
      </c>
      <c r="E1153" s="86">
        <v>0</v>
      </c>
      <c r="F1153" s="86">
        <v>0</v>
      </c>
      <c r="G1153" s="86">
        <v>0</v>
      </c>
    </row>
    <row r="1154" spans="1:7" x14ac:dyDescent="0.25">
      <c r="A1154" s="86" t="s">
        <v>2155</v>
      </c>
      <c r="B1154" s="86">
        <v>0</v>
      </c>
      <c r="C1154" s="86">
        <v>0</v>
      </c>
      <c r="D1154" s="86">
        <v>0</v>
      </c>
      <c r="E1154" s="86">
        <v>0</v>
      </c>
      <c r="F1154" s="86">
        <v>0</v>
      </c>
      <c r="G1154" s="86">
        <v>0</v>
      </c>
    </row>
    <row r="1155" spans="1:7" x14ac:dyDescent="0.25">
      <c r="A1155" s="86" t="s">
        <v>2156</v>
      </c>
      <c r="B1155" s="86">
        <v>0</v>
      </c>
      <c r="C1155" s="86">
        <v>0</v>
      </c>
      <c r="D1155" s="86">
        <v>0</v>
      </c>
      <c r="E1155" s="86">
        <v>0</v>
      </c>
      <c r="F1155" s="86">
        <v>0</v>
      </c>
      <c r="G1155" s="86">
        <v>0</v>
      </c>
    </row>
    <row r="1156" spans="1:7" x14ac:dyDescent="0.25">
      <c r="A1156" s="86" t="s">
        <v>2157</v>
      </c>
      <c r="B1156" s="86">
        <v>10</v>
      </c>
      <c r="C1156" s="86">
        <v>0</v>
      </c>
      <c r="D1156" s="86">
        <v>0</v>
      </c>
      <c r="E1156" s="86">
        <v>0</v>
      </c>
      <c r="F1156" s="86">
        <v>0</v>
      </c>
      <c r="G1156" s="86">
        <v>0</v>
      </c>
    </row>
    <row r="1157" spans="1:7" x14ac:dyDescent="0.25">
      <c r="A1157" s="86" t="s">
        <v>2158</v>
      </c>
      <c r="B1157" s="86">
        <v>0</v>
      </c>
      <c r="C1157" s="86">
        <v>0</v>
      </c>
      <c r="D1157" s="86">
        <v>0</v>
      </c>
      <c r="E1157" s="86">
        <v>0</v>
      </c>
      <c r="F1157" s="86">
        <v>0</v>
      </c>
      <c r="G1157" s="86">
        <v>0</v>
      </c>
    </row>
    <row r="1158" spans="1:7" x14ac:dyDescent="0.25">
      <c r="A1158" s="86" t="s">
        <v>2159</v>
      </c>
      <c r="B1158" s="86">
        <v>0</v>
      </c>
      <c r="C1158" s="86">
        <v>0</v>
      </c>
      <c r="D1158" s="86">
        <v>0</v>
      </c>
      <c r="E1158" s="86">
        <v>0</v>
      </c>
      <c r="F1158" s="86">
        <v>0</v>
      </c>
      <c r="G1158" s="86">
        <v>0</v>
      </c>
    </row>
    <row r="1159" spans="1:7" x14ac:dyDescent="0.25">
      <c r="A1159" s="86" t="s">
        <v>2160</v>
      </c>
      <c r="B1159" s="86">
        <v>0</v>
      </c>
      <c r="C1159" s="86">
        <v>0</v>
      </c>
      <c r="D1159" s="86">
        <v>0</v>
      </c>
      <c r="E1159" s="86">
        <v>0</v>
      </c>
      <c r="F1159" s="86">
        <v>0</v>
      </c>
      <c r="G1159" s="86">
        <v>0</v>
      </c>
    </row>
    <row r="1160" spans="1:7" x14ac:dyDescent="0.25">
      <c r="A1160" s="86" t="s">
        <v>2161</v>
      </c>
      <c r="B1160" s="86">
        <v>0</v>
      </c>
      <c r="C1160" s="86">
        <v>0</v>
      </c>
      <c r="D1160" s="86">
        <v>0</v>
      </c>
      <c r="E1160" s="86">
        <v>0</v>
      </c>
      <c r="F1160" s="86">
        <v>0</v>
      </c>
      <c r="G1160" s="86">
        <v>0</v>
      </c>
    </row>
    <row r="1161" spans="1:7" x14ac:dyDescent="0.25">
      <c r="A1161" s="86" t="s">
        <v>2162</v>
      </c>
      <c r="B1161" s="86">
        <v>0</v>
      </c>
      <c r="C1161" s="86">
        <v>0</v>
      </c>
      <c r="D1161" s="86">
        <v>0</v>
      </c>
      <c r="E1161" s="86">
        <v>0</v>
      </c>
      <c r="F1161" s="86">
        <v>0</v>
      </c>
      <c r="G1161" s="86">
        <v>0</v>
      </c>
    </row>
    <row r="1162" spans="1:7" x14ac:dyDescent="0.25">
      <c r="A1162" s="86" t="s">
        <v>2163</v>
      </c>
      <c r="B1162" s="86">
        <v>10</v>
      </c>
      <c r="C1162" s="86">
        <v>0.11</v>
      </c>
      <c r="D1162" s="86">
        <v>1</v>
      </c>
      <c r="E1162" s="86">
        <v>0</v>
      </c>
      <c r="F1162" s="86">
        <v>0</v>
      </c>
      <c r="G1162" s="86">
        <v>0</v>
      </c>
    </row>
    <row r="1163" spans="1:7" x14ac:dyDescent="0.25">
      <c r="A1163" s="86" t="s">
        <v>2164</v>
      </c>
      <c r="B1163" s="86">
        <v>0</v>
      </c>
      <c r="C1163" s="86">
        <v>0</v>
      </c>
      <c r="D1163" s="86">
        <v>0</v>
      </c>
      <c r="E1163" s="86">
        <v>0</v>
      </c>
      <c r="F1163" s="86">
        <v>0</v>
      </c>
      <c r="G1163" s="86">
        <v>0</v>
      </c>
    </row>
    <row r="1164" spans="1:7" x14ac:dyDescent="0.25">
      <c r="A1164" s="86" t="s">
        <v>2165</v>
      </c>
      <c r="B1164" s="86">
        <v>9900</v>
      </c>
      <c r="C1164" s="86">
        <v>0.06</v>
      </c>
      <c r="D1164" s="86">
        <v>0.64</v>
      </c>
      <c r="E1164" s="86">
        <v>0</v>
      </c>
      <c r="F1164" s="86">
        <v>0</v>
      </c>
      <c r="G1164" s="86">
        <v>0</v>
      </c>
    </row>
    <row r="1165" spans="1:7" x14ac:dyDescent="0.25">
      <c r="A1165" s="86" t="s">
        <v>2166</v>
      </c>
      <c r="B1165" s="86">
        <v>0</v>
      </c>
      <c r="C1165" s="86">
        <v>0</v>
      </c>
      <c r="D1165" s="86">
        <v>0</v>
      </c>
      <c r="E1165" s="86">
        <v>0</v>
      </c>
      <c r="F1165" s="86">
        <v>0</v>
      </c>
      <c r="G1165" s="86">
        <v>0</v>
      </c>
    </row>
    <row r="1166" spans="1:7" x14ac:dyDescent="0.25">
      <c r="A1166" s="86" t="s">
        <v>2167</v>
      </c>
      <c r="B1166" s="86">
        <v>50</v>
      </c>
      <c r="C1166" s="86">
        <v>0.31</v>
      </c>
      <c r="D1166" s="86">
        <v>0.34</v>
      </c>
      <c r="E1166" s="86">
        <v>0</v>
      </c>
      <c r="F1166" s="86">
        <v>0</v>
      </c>
      <c r="G1166" s="86">
        <v>0</v>
      </c>
    </row>
    <row r="1167" spans="1:7" x14ac:dyDescent="0.25">
      <c r="A1167" s="86" t="s">
        <v>2168</v>
      </c>
      <c r="B1167" s="86">
        <v>10</v>
      </c>
      <c r="C1167" s="86">
        <v>0</v>
      </c>
      <c r="D1167" s="86">
        <v>0</v>
      </c>
      <c r="E1167" s="86">
        <v>0</v>
      </c>
      <c r="F1167" s="86">
        <v>0</v>
      </c>
      <c r="G1167" s="86">
        <v>0</v>
      </c>
    </row>
    <row r="1168" spans="1:7" x14ac:dyDescent="0.25">
      <c r="A1168" s="86" t="s">
        <v>2169</v>
      </c>
      <c r="B1168" s="86">
        <v>0</v>
      </c>
      <c r="C1168" s="86">
        <v>0</v>
      </c>
      <c r="D1168" s="86">
        <v>0</v>
      </c>
      <c r="E1168" s="86">
        <v>0</v>
      </c>
      <c r="F1168" s="86">
        <v>0</v>
      </c>
      <c r="G1168" s="86">
        <v>0</v>
      </c>
    </row>
    <row r="1169" spans="1:7" x14ac:dyDescent="0.25">
      <c r="A1169" s="86" t="s">
        <v>2170</v>
      </c>
      <c r="B1169" s="86">
        <v>0</v>
      </c>
      <c r="C1169" s="86">
        <v>0</v>
      </c>
      <c r="D1169" s="86">
        <v>0</v>
      </c>
      <c r="E1169" s="86">
        <v>0</v>
      </c>
      <c r="F1169" s="86">
        <v>0</v>
      </c>
      <c r="G1169" s="86">
        <v>0</v>
      </c>
    </row>
    <row r="1170" spans="1:7" x14ac:dyDescent="0.25">
      <c r="A1170" s="86" t="s">
        <v>2171</v>
      </c>
      <c r="B1170" s="86">
        <v>0</v>
      </c>
      <c r="C1170" s="86">
        <v>0</v>
      </c>
      <c r="D1170" s="86">
        <v>0</v>
      </c>
      <c r="E1170" s="86">
        <v>0</v>
      </c>
      <c r="F1170" s="86">
        <v>0</v>
      </c>
      <c r="G1170" s="86">
        <v>0</v>
      </c>
    </row>
    <row r="1171" spans="1:7" x14ac:dyDescent="0.25">
      <c r="A1171" s="86" t="s">
        <v>2172</v>
      </c>
      <c r="B1171" s="86">
        <v>10</v>
      </c>
      <c r="C1171" s="86">
        <v>0.09</v>
      </c>
      <c r="D1171" s="86">
        <v>0</v>
      </c>
      <c r="E1171" s="86">
        <v>0</v>
      </c>
      <c r="F1171" s="86">
        <v>0</v>
      </c>
      <c r="G1171" s="86">
        <v>0</v>
      </c>
    </row>
    <row r="1172" spans="1:7" x14ac:dyDescent="0.25">
      <c r="A1172" s="86" t="s">
        <v>2173</v>
      </c>
      <c r="B1172" s="86">
        <v>0</v>
      </c>
      <c r="C1172" s="86">
        <v>0</v>
      </c>
      <c r="D1172" s="86">
        <v>0</v>
      </c>
      <c r="E1172" s="86">
        <v>0</v>
      </c>
      <c r="F1172" s="86">
        <v>0</v>
      </c>
      <c r="G1172" s="86">
        <v>0</v>
      </c>
    </row>
    <row r="1173" spans="1:7" x14ac:dyDescent="0.25">
      <c r="A1173" s="86" t="s">
        <v>2174</v>
      </c>
      <c r="B1173" s="86">
        <v>0</v>
      </c>
      <c r="C1173" s="86">
        <v>0</v>
      </c>
      <c r="D1173" s="86">
        <v>0</v>
      </c>
      <c r="E1173" s="86">
        <v>0</v>
      </c>
      <c r="F1173" s="86">
        <v>0</v>
      </c>
      <c r="G1173" s="86">
        <v>0</v>
      </c>
    </row>
    <row r="1174" spans="1:7" x14ac:dyDescent="0.25">
      <c r="A1174" s="86" t="s">
        <v>2175</v>
      </c>
      <c r="B1174" s="86">
        <v>0</v>
      </c>
      <c r="C1174" s="86">
        <v>0</v>
      </c>
      <c r="D1174" s="86">
        <v>0</v>
      </c>
      <c r="E1174" s="86">
        <v>0</v>
      </c>
      <c r="F1174" s="86">
        <v>0</v>
      </c>
      <c r="G1174" s="86">
        <v>0</v>
      </c>
    </row>
    <row r="1175" spans="1:7" x14ac:dyDescent="0.25">
      <c r="A1175" s="86" t="s">
        <v>2176</v>
      </c>
      <c r="B1175" s="86">
        <v>0</v>
      </c>
      <c r="C1175" s="86">
        <v>0</v>
      </c>
      <c r="D1175" s="86">
        <v>0</v>
      </c>
      <c r="E1175" s="86">
        <v>0</v>
      </c>
      <c r="F1175" s="86">
        <v>0</v>
      </c>
      <c r="G1175" s="86">
        <v>0</v>
      </c>
    </row>
    <row r="1176" spans="1:7" x14ac:dyDescent="0.25">
      <c r="A1176" s="86" t="s">
        <v>2177</v>
      </c>
      <c r="B1176" s="86">
        <v>10</v>
      </c>
      <c r="C1176" s="86">
        <v>0</v>
      </c>
      <c r="D1176" s="86">
        <v>0</v>
      </c>
      <c r="E1176" s="86">
        <v>0</v>
      </c>
      <c r="F1176" s="86">
        <v>0</v>
      </c>
      <c r="G1176" s="86">
        <v>0</v>
      </c>
    </row>
    <row r="1177" spans="1:7" x14ac:dyDescent="0.25">
      <c r="A1177" s="86" t="s">
        <v>2178</v>
      </c>
      <c r="B1177" s="86">
        <v>90</v>
      </c>
      <c r="C1177" s="86">
        <v>0</v>
      </c>
      <c r="D1177" s="86">
        <v>0</v>
      </c>
      <c r="E1177" s="86">
        <v>0</v>
      </c>
      <c r="F1177" s="86">
        <v>0</v>
      </c>
      <c r="G1177" s="86">
        <v>0</v>
      </c>
    </row>
    <row r="1178" spans="1:7" x14ac:dyDescent="0.25">
      <c r="A1178" s="86" t="s">
        <v>783</v>
      </c>
      <c r="B1178" s="86">
        <v>10</v>
      </c>
      <c r="C1178" s="86">
        <v>0.15</v>
      </c>
      <c r="D1178" s="86">
        <v>0</v>
      </c>
      <c r="E1178" s="86">
        <v>0</v>
      </c>
      <c r="F1178" s="86">
        <v>0</v>
      </c>
      <c r="G1178" s="86">
        <v>0</v>
      </c>
    </row>
    <row r="1179" spans="1:7" x14ac:dyDescent="0.25">
      <c r="A1179" s="86" t="s">
        <v>2179</v>
      </c>
      <c r="B1179" s="86">
        <v>0</v>
      </c>
      <c r="C1179" s="86">
        <v>0</v>
      </c>
      <c r="D1179" s="86">
        <v>0</v>
      </c>
      <c r="E1179" s="86">
        <v>0</v>
      </c>
      <c r="F1179" s="86">
        <v>0</v>
      </c>
      <c r="G1179" s="86">
        <v>0</v>
      </c>
    </row>
    <row r="1180" spans="1:7" x14ac:dyDescent="0.25">
      <c r="A1180" s="86" t="s">
        <v>2180</v>
      </c>
      <c r="B1180" s="86">
        <v>0</v>
      </c>
      <c r="C1180" s="86">
        <v>0</v>
      </c>
      <c r="D1180" s="86">
        <v>0</v>
      </c>
      <c r="E1180" s="86">
        <v>0</v>
      </c>
      <c r="F1180" s="86">
        <v>0</v>
      </c>
      <c r="G1180" s="86">
        <v>0</v>
      </c>
    </row>
    <row r="1181" spans="1:7" x14ac:dyDescent="0.25">
      <c r="A1181" s="86" t="s">
        <v>2181</v>
      </c>
      <c r="B1181" s="86">
        <v>0</v>
      </c>
      <c r="C1181" s="86">
        <v>0</v>
      </c>
      <c r="D1181" s="86">
        <v>0</v>
      </c>
      <c r="E1181" s="86">
        <v>0</v>
      </c>
      <c r="F1181" s="86">
        <v>0</v>
      </c>
      <c r="G1181" s="86">
        <v>0</v>
      </c>
    </row>
    <row r="1182" spans="1:7" x14ac:dyDescent="0.25">
      <c r="A1182" s="86" t="s">
        <v>2182</v>
      </c>
      <c r="B1182" s="86">
        <v>0</v>
      </c>
      <c r="C1182" s="86">
        <v>0</v>
      </c>
      <c r="D1182" s="86">
        <v>0</v>
      </c>
      <c r="E1182" s="86">
        <v>0</v>
      </c>
      <c r="F1182" s="86">
        <v>0</v>
      </c>
      <c r="G1182" s="86">
        <v>0</v>
      </c>
    </row>
    <row r="1183" spans="1:7" x14ac:dyDescent="0.25">
      <c r="A1183" s="86" t="s">
        <v>2183</v>
      </c>
      <c r="B1183" s="86">
        <v>0</v>
      </c>
      <c r="C1183" s="86">
        <v>0</v>
      </c>
      <c r="D1183" s="86">
        <v>0</v>
      </c>
      <c r="E1183" s="86">
        <v>0</v>
      </c>
      <c r="F1183" s="86">
        <v>0</v>
      </c>
      <c r="G1183" s="86">
        <v>0</v>
      </c>
    </row>
    <row r="1184" spans="1:7" x14ac:dyDescent="0.25">
      <c r="A1184" s="86" t="s">
        <v>2184</v>
      </c>
      <c r="B1184" s="86">
        <v>10</v>
      </c>
      <c r="C1184" s="86">
        <v>0</v>
      </c>
      <c r="D1184" s="86">
        <v>0</v>
      </c>
      <c r="E1184" s="86">
        <v>0</v>
      </c>
      <c r="F1184" s="86">
        <v>0</v>
      </c>
      <c r="G1184" s="86">
        <v>0</v>
      </c>
    </row>
    <row r="1185" spans="1:10" x14ac:dyDescent="0.25">
      <c r="A1185" s="86" t="s">
        <v>2185</v>
      </c>
      <c r="B1185" s="86">
        <v>0</v>
      </c>
      <c r="C1185" s="86">
        <v>0</v>
      </c>
      <c r="D1185" s="86">
        <v>0</v>
      </c>
      <c r="E1185" s="86">
        <v>0</v>
      </c>
      <c r="F1185" s="86">
        <v>0</v>
      </c>
      <c r="G1185" s="86">
        <v>0</v>
      </c>
    </row>
    <row r="1186" spans="1:10" x14ac:dyDescent="0.25">
      <c r="A1186" s="86" t="s">
        <v>2186</v>
      </c>
      <c r="B1186" s="86">
        <v>0</v>
      </c>
      <c r="C1186" s="86">
        <v>0</v>
      </c>
      <c r="D1186" s="86">
        <v>0</v>
      </c>
      <c r="E1186" s="86">
        <v>0</v>
      </c>
      <c r="F1186" s="86">
        <v>0</v>
      </c>
      <c r="G1186" s="86">
        <v>0</v>
      </c>
    </row>
    <row r="1187" spans="1:10" x14ac:dyDescent="0.25">
      <c r="A1187" s="86" t="s">
        <v>2187</v>
      </c>
      <c r="B1187" s="86">
        <v>10</v>
      </c>
      <c r="C1187" s="86">
        <v>0</v>
      </c>
      <c r="D1187" s="86">
        <v>0</v>
      </c>
      <c r="E1187" s="86">
        <v>0</v>
      </c>
      <c r="F1187" s="86">
        <v>0</v>
      </c>
      <c r="G1187" s="86">
        <v>0</v>
      </c>
    </row>
    <row r="1188" spans="1:10" x14ac:dyDescent="0.25">
      <c r="A1188" s="86" t="s">
        <v>2188</v>
      </c>
      <c r="B1188" s="86">
        <v>50</v>
      </c>
      <c r="C1188" s="86">
        <v>0.31</v>
      </c>
      <c r="D1188" s="86">
        <v>0.34</v>
      </c>
      <c r="E1188" s="86">
        <v>0</v>
      </c>
      <c r="F1188" s="86">
        <v>0.14000000000000001</v>
      </c>
      <c r="G1188" s="86">
        <v>0</v>
      </c>
      <c r="H1188" s="86">
        <v>0</v>
      </c>
      <c r="J1188" s="86">
        <v>1</v>
      </c>
    </row>
    <row r="1189" spans="1:10" x14ac:dyDescent="0.25">
      <c r="A1189" s="86" t="s">
        <v>2189</v>
      </c>
      <c r="B1189" s="86">
        <v>10</v>
      </c>
      <c r="C1189" s="86">
        <v>0</v>
      </c>
      <c r="D1189" s="86">
        <v>0</v>
      </c>
      <c r="E1189" s="86">
        <v>0</v>
      </c>
      <c r="F1189" s="86">
        <v>0</v>
      </c>
      <c r="G1189" s="86">
        <v>0</v>
      </c>
    </row>
    <row r="1190" spans="1:10" x14ac:dyDescent="0.25">
      <c r="A1190" s="86" t="s">
        <v>2190</v>
      </c>
      <c r="B1190" s="86">
        <v>0</v>
      </c>
      <c r="C1190" s="86">
        <v>0</v>
      </c>
      <c r="D1190" s="86">
        <v>0</v>
      </c>
      <c r="E1190" s="86">
        <v>0</v>
      </c>
      <c r="F1190" s="86">
        <v>0</v>
      </c>
      <c r="G1190" s="86">
        <v>0</v>
      </c>
    </row>
    <row r="1191" spans="1:10" x14ac:dyDescent="0.25">
      <c r="A1191" s="86" t="s">
        <v>2191</v>
      </c>
      <c r="B1191" s="86">
        <v>0</v>
      </c>
      <c r="C1191" s="86">
        <v>0</v>
      </c>
      <c r="D1191" s="86">
        <v>0</v>
      </c>
      <c r="E1191" s="86">
        <v>0</v>
      </c>
      <c r="F1191" s="86">
        <v>0</v>
      </c>
      <c r="G1191" s="86">
        <v>0</v>
      </c>
    </row>
    <row r="1192" spans="1:10" x14ac:dyDescent="0.25">
      <c r="A1192" s="86" t="s">
        <v>2192</v>
      </c>
      <c r="B1192" s="86">
        <v>0</v>
      </c>
      <c r="C1192" s="86">
        <v>0</v>
      </c>
      <c r="D1192" s="86">
        <v>0</v>
      </c>
      <c r="E1192" s="86">
        <v>0</v>
      </c>
      <c r="F1192" s="86">
        <v>0</v>
      </c>
      <c r="G1192" s="86">
        <v>0</v>
      </c>
    </row>
    <row r="1193" spans="1:10" x14ac:dyDescent="0.25">
      <c r="A1193" s="86" t="s">
        <v>2193</v>
      </c>
      <c r="B1193" s="86">
        <v>110</v>
      </c>
      <c r="C1193" s="86">
        <v>0.11</v>
      </c>
      <c r="D1193" s="86">
        <v>0.38</v>
      </c>
      <c r="E1193" s="86">
        <v>0</v>
      </c>
      <c r="F1193" s="86">
        <v>0</v>
      </c>
      <c r="G1193" s="86">
        <v>0</v>
      </c>
    </row>
    <row r="1194" spans="1:10" x14ac:dyDescent="0.25">
      <c r="A1194" s="86" t="s">
        <v>2194</v>
      </c>
      <c r="B1194" s="86">
        <v>0</v>
      </c>
      <c r="C1194" s="86">
        <v>0</v>
      </c>
      <c r="D1194" s="86">
        <v>0</v>
      </c>
      <c r="E1194" s="86">
        <v>0</v>
      </c>
      <c r="F1194" s="86">
        <v>0</v>
      </c>
      <c r="G1194" s="86">
        <v>0</v>
      </c>
    </row>
    <row r="1195" spans="1:10" x14ac:dyDescent="0.25">
      <c r="A1195" s="86" t="s">
        <v>2195</v>
      </c>
      <c r="B1195" s="86">
        <v>10</v>
      </c>
      <c r="C1195" s="86">
        <v>0</v>
      </c>
      <c r="D1195" s="86">
        <v>0</v>
      </c>
      <c r="E1195" s="86">
        <v>0</v>
      </c>
      <c r="F1195" s="86">
        <v>0</v>
      </c>
      <c r="G1195" s="86">
        <v>0</v>
      </c>
    </row>
    <row r="1196" spans="1:10" x14ac:dyDescent="0.25">
      <c r="A1196" s="86" t="s">
        <v>2196</v>
      </c>
      <c r="B1196" s="86">
        <v>0</v>
      </c>
      <c r="C1196" s="86">
        <v>0</v>
      </c>
      <c r="D1196" s="86">
        <v>0</v>
      </c>
      <c r="E1196" s="86">
        <v>0</v>
      </c>
      <c r="F1196" s="86">
        <v>0</v>
      </c>
      <c r="G1196" s="86">
        <v>0</v>
      </c>
    </row>
    <row r="1197" spans="1:10" x14ac:dyDescent="0.25">
      <c r="A1197" s="86" t="s">
        <v>2197</v>
      </c>
      <c r="B1197" s="86">
        <v>0</v>
      </c>
      <c r="C1197" s="86">
        <v>0</v>
      </c>
      <c r="D1197" s="86">
        <v>0</v>
      </c>
      <c r="E1197" s="86">
        <v>0</v>
      </c>
      <c r="F1197" s="86">
        <v>0</v>
      </c>
      <c r="G1197" s="86">
        <v>0</v>
      </c>
    </row>
    <row r="1198" spans="1:10" x14ac:dyDescent="0.25">
      <c r="A1198" s="86" t="s">
        <v>2198</v>
      </c>
      <c r="B1198" s="86">
        <v>10</v>
      </c>
      <c r="C1198" s="86">
        <v>0</v>
      </c>
      <c r="D1198" s="86">
        <v>0</v>
      </c>
      <c r="E1198" s="86">
        <v>0</v>
      </c>
      <c r="F1198" s="86">
        <v>0</v>
      </c>
      <c r="G1198" s="86">
        <v>0</v>
      </c>
    </row>
    <row r="1199" spans="1:10" x14ac:dyDescent="0.25">
      <c r="A1199" s="86" t="s">
        <v>2199</v>
      </c>
      <c r="B1199" s="86">
        <v>10</v>
      </c>
      <c r="C1199" s="86">
        <v>0</v>
      </c>
      <c r="D1199" s="86">
        <v>0</v>
      </c>
      <c r="E1199" s="86">
        <v>0</v>
      </c>
      <c r="F1199" s="86">
        <v>0</v>
      </c>
      <c r="G1199" s="86">
        <v>0</v>
      </c>
    </row>
    <row r="1200" spans="1:10" x14ac:dyDescent="0.25">
      <c r="A1200" s="86" t="s">
        <v>2200</v>
      </c>
      <c r="B1200" s="86">
        <v>0</v>
      </c>
      <c r="C1200" s="86">
        <v>0</v>
      </c>
      <c r="D1200" s="86">
        <v>0</v>
      </c>
      <c r="E1200" s="86">
        <v>0</v>
      </c>
      <c r="F1200" s="86">
        <v>0</v>
      </c>
      <c r="G1200" s="86">
        <v>0</v>
      </c>
    </row>
    <row r="1201" spans="1:10" x14ac:dyDescent="0.25">
      <c r="A1201" s="86" t="s">
        <v>2201</v>
      </c>
      <c r="B1201" s="86">
        <v>0</v>
      </c>
      <c r="C1201" s="86">
        <v>0</v>
      </c>
      <c r="D1201" s="86">
        <v>0</v>
      </c>
      <c r="E1201" s="86">
        <v>0</v>
      </c>
      <c r="F1201" s="86">
        <v>0</v>
      </c>
      <c r="G1201" s="86">
        <v>0</v>
      </c>
    </row>
    <row r="1202" spans="1:10" x14ac:dyDescent="0.25">
      <c r="A1202" s="86" t="s">
        <v>2202</v>
      </c>
      <c r="B1202" s="86">
        <v>0</v>
      </c>
      <c r="C1202" s="86">
        <v>0</v>
      </c>
      <c r="D1202" s="86">
        <v>0</v>
      </c>
      <c r="E1202" s="86">
        <v>0</v>
      </c>
      <c r="F1202" s="86">
        <v>0</v>
      </c>
      <c r="G1202" s="86">
        <v>0</v>
      </c>
    </row>
    <row r="1203" spans="1:10" x14ac:dyDescent="0.25">
      <c r="A1203" s="86" t="s">
        <v>2203</v>
      </c>
      <c r="B1203" s="86">
        <v>10</v>
      </c>
      <c r="C1203" s="86">
        <v>0.12</v>
      </c>
      <c r="D1203" s="86">
        <v>0</v>
      </c>
      <c r="E1203" s="86">
        <v>0</v>
      </c>
      <c r="F1203" s="86">
        <v>0</v>
      </c>
      <c r="G1203" s="86">
        <v>0</v>
      </c>
    </row>
    <row r="1204" spans="1:10" x14ac:dyDescent="0.25">
      <c r="A1204" s="86" t="s">
        <v>2204</v>
      </c>
      <c r="B1204" s="86">
        <v>10</v>
      </c>
      <c r="C1204" s="86">
        <v>0</v>
      </c>
      <c r="D1204" s="86">
        <v>0</v>
      </c>
      <c r="E1204" s="86">
        <v>0</v>
      </c>
      <c r="F1204" s="86">
        <v>0</v>
      </c>
      <c r="G1204" s="86">
        <v>0</v>
      </c>
    </row>
    <row r="1205" spans="1:10" x14ac:dyDescent="0.25">
      <c r="A1205" s="86" t="s">
        <v>2205</v>
      </c>
      <c r="B1205" s="86">
        <v>10</v>
      </c>
      <c r="C1205" s="86">
        <v>0</v>
      </c>
      <c r="D1205" s="86">
        <v>0</v>
      </c>
      <c r="E1205" s="86">
        <v>0</v>
      </c>
      <c r="F1205" s="86">
        <v>0</v>
      </c>
      <c r="G1205" s="86">
        <v>0</v>
      </c>
    </row>
    <row r="1206" spans="1:10" x14ac:dyDescent="0.25">
      <c r="A1206" s="86" t="s">
        <v>2206</v>
      </c>
      <c r="B1206" s="86">
        <v>10</v>
      </c>
      <c r="C1206" s="86">
        <v>0</v>
      </c>
      <c r="D1206" s="86">
        <v>0</v>
      </c>
      <c r="E1206" s="86">
        <v>0</v>
      </c>
      <c r="F1206" s="86">
        <v>0</v>
      </c>
      <c r="G1206" s="86">
        <v>0</v>
      </c>
    </row>
    <row r="1207" spans="1:10" x14ac:dyDescent="0.25">
      <c r="A1207" s="86" t="s">
        <v>2207</v>
      </c>
      <c r="B1207" s="86">
        <v>0</v>
      </c>
      <c r="C1207" s="86">
        <v>0</v>
      </c>
      <c r="D1207" s="86">
        <v>0</v>
      </c>
      <c r="E1207" s="86">
        <v>0</v>
      </c>
      <c r="F1207" s="86">
        <v>0</v>
      </c>
      <c r="G1207" s="86">
        <v>0</v>
      </c>
    </row>
    <row r="1208" spans="1:10" x14ac:dyDescent="0.25">
      <c r="A1208" s="86" t="s">
        <v>2208</v>
      </c>
      <c r="B1208" s="86">
        <v>0</v>
      </c>
      <c r="C1208" s="86">
        <v>0</v>
      </c>
      <c r="D1208" s="86">
        <v>0</v>
      </c>
      <c r="E1208" s="86">
        <v>0</v>
      </c>
      <c r="F1208" s="86">
        <v>0</v>
      </c>
      <c r="G1208" s="86">
        <v>0</v>
      </c>
    </row>
    <row r="1209" spans="1:10" x14ac:dyDescent="0.25">
      <c r="A1209" s="86" t="s">
        <v>2209</v>
      </c>
      <c r="B1209" s="86">
        <v>0</v>
      </c>
      <c r="C1209" s="86">
        <v>0</v>
      </c>
      <c r="D1209" s="86">
        <v>0</v>
      </c>
      <c r="E1209" s="86">
        <v>0</v>
      </c>
      <c r="F1209" s="86">
        <v>0</v>
      </c>
      <c r="G1209" s="86">
        <v>0</v>
      </c>
    </row>
    <row r="1210" spans="1:10" x14ac:dyDescent="0.25">
      <c r="A1210" s="86" t="s">
        <v>2210</v>
      </c>
      <c r="B1210" s="86">
        <v>0</v>
      </c>
      <c r="C1210" s="86">
        <v>0</v>
      </c>
      <c r="D1210" s="86">
        <v>0</v>
      </c>
      <c r="E1210" s="86">
        <v>0</v>
      </c>
      <c r="F1210" s="86">
        <v>0</v>
      </c>
      <c r="G1210" s="86">
        <v>0</v>
      </c>
    </row>
    <row r="1211" spans="1:10" x14ac:dyDescent="0.25">
      <c r="A1211" s="86" t="s">
        <v>2211</v>
      </c>
      <c r="B1211" s="86">
        <v>50</v>
      </c>
      <c r="C1211" s="86">
        <v>0.31</v>
      </c>
      <c r="D1211" s="86">
        <v>0.34</v>
      </c>
      <c r="E1211" s="86">
        <v>0</v>
      </c>
      <c r="F1211" s="86">
        <v>0</v>
      </c>
      <c r="G1211" s="86">
        <v>0</v>
      </c>
    </row>
    <row r="1212" spans="1:10" x14ac:dyDescent="0.25">
      <c r="A1212" s="86" t="s">
        <v>2212</v>
      </c>
      <c r="B1212" s="86">
        <v>0</v>
      </c>
      <c r="C1212" s="86">
        <v>0</v>
      </c>
      <c r="D1212" s="86">
        <v>0</v>
      </c>
      <c r="E1212" s="86">
        <v>0</v>
      </c>
      <c r="F1212" s="86">
        <v>0</v>
      </c>
      <c r="G1212" s="86">
        <v>0</v>
      </c>
    </row>
    <row r="1213" spans="1:10" x14ac:dyDescent="0.25">
      <c r="A1213" s="86" t="s">
        <v>2213</v>
      </c>
      <c r="B1213" s="86">
        <v>0</v>
      </c>
      <c r="C1213" s="86">
        <v>0</v>
      </c>
      <c r="D1213" s="86">
        <v>0</v>
      </c>
      <c r="E1213" s="86">
        <v>0</v>
      </c>
      <c r="F1213" s="86">
        <v>0</v>
      </c>
      <c r="G1213" s="86">
        <v>0</v>
      </c>
    </row>
    <row r="1214" spans="1:10" x14ac:dyDescent="0.25">
      <c r="A1214" s="86" t="s">
        <v>2214</v>
      </c>
      <c r="B1214" s="86">
        <v>8100</v>
      </c>
      <c r="C1214" s="86">
        <v>0.16</v>
      </c>
      <c r="D1214" s="86">
        <v>0.42</v>
      </c>
      <c r="E1214" s="86">
        <v>0</v>
      </c>
      <c r="F1214" s="86">
        <v>0</v>
      </c>
      <c r="G1214" s="86">
        <v>0</v>
      </c>
    </row>
    <row r="1215" spans="1:10" x14ac:dyDescent="0.25">
      <c r="A1215" s="86" t="s">
        <v>2215</v>
      </c>
      <c r="B1215" s="86">
        <v>8100</v>
      </c>
      <c r="C1215" s="86">
        <v>0.16</v>
      </c>
      <c r="D1215" s="86">
        <v>0.42</v>
      </c>
      <c r="E1215" s="86">
        <v>0</v>
      </c>
      <c r="F1215" s="86">
        <v>184.14</v>
      </c>
      <c r="G1215" s="86">
        <v>0</v>
      </c>
      <c r="H1215" s="86">
        <v>0</v>
      </c>
      <c r="J1215" s="86">
        <v>1.25</v>
      </c>
    </row>
    <row r="1216" spans="1:10" x14ac:dyDescent="0.25">
      <c r="A1216" s="86" t="s">
        <v>2216</v>
      </c>
      <c r="B1216" s="86">
        <v>0</v>
      </c>
      <c r="C1216" s="86">
        <v>0</v>
      </c>
      <c r="D1216" s="86">
        <v>0</v>
      </c>
      <c r="E1216" s="86">
        <v>0</v>
      </c>
      <c r="F1216" s="86">
        <v>0</v>
      </c>
      <c r="G1216" s="86">
        <v>0</v>
      </c>
    </row>
    <row r="1217" spans="1:10" x14ac:dyDescent="0.25">
      <c r="A1217" s="86" t="s">
        <v>2217</v>
      </c>
      <c r="B1217" s="86">
        <v>0</v>
      </c>
      <c r="C1217" s="86">
        <v>0</v>
      </c>
      <c r="D1217" s="86">
        <v>0</v>
      </c>
      <c r="E1217" s="86">
        <v>0</v>
      </c>
      <c r="F1217" s="86">
        <v>0</v>
      </c>
      <c r="G1217" s="86">
        <v>0</v>
      </c>
    </row>
    <row r="1218" spans="1:10" x14ac:dyDescent="0.25">
      <c r="A1218" s="86" t="s">
        <v>2218</v>
      </c>
      <c r="B1218" s="86">
        <v>0</v>
      </c>
      <c r="C1218" s="86">
        <v>0</v>
      </c>
      <c r="D1218" s="86">
        <v>0</v>
      </c>
      <c r="E1218" s="86">
        <v>0</v>
      </c>
      <c r="F1218" s="86">
        <v>0</v>
      </c>
      <c r="G1218" s="86">
        <v>0</v>
      </c>
    </row>
    <row r="1219" spans="1:10" x14ac:dyDescent="0.25">
      <c r="A1219" s="86" t="s">
        <v>2219</v>
      </c>
      <c r="B1219" s="86">
        <v>0</v>
      </c>
      <c r="C1219" s="86">
        <v>0</v>
      </c>
      <c r="D1219" s="86">
        <v>0</v>
      </c>
      <c r="E1219" s="86">
        <v>0</v>
      </c>
      <c r="F1219" s="86">
        <v>0</v>
      </c>
      <c r="G1219" s="86">
        <v>0</v>
      </c>
    </row>
    <row r="1220" spans="1:10" x14ac:dyDescent="0.25">
      <c r="A1220" s="86" t="s">
        <v>2220</v>
      </c>
      <c r="B1220" s="86">
        <v>9900</v>
      </c>
      <c r="C1220" s="86">
        <v>0.06</v>
      </c>
      <c r="D1220" s="86">
        <v>0.64</v>
      </c>
      <c r="E1220" s="86">
        <v>0</v>
      </c>
      <c r="F1220" s="86">
        <v>0</v>
      </c>
      <c r="G1220" s="86">
        <v>0</v>
      </c>
    </row>
    <row r="1221" spans="1:10" x14ac:dyDescent="0.25">
      <c r="A1221" s="86" t="s">
        <v>2221</v>
      </c>
      <c r="B1221" s="86">
        <v>0</v>
      </c>
      <c r="C1221" s="86">
        <v>0</v>
      </c>
      <c r="D1221" s="86">
        <v>0</v>
      </c>
      <c r="E1221" s="86">
        <v>0</v>
      </c>
      <c r="F1221" s="86">
        <v>0</v>
      </c>
      <c r="G1221" s="86">
        <v>0</v>
      </c>
    </row>
    <row r="1222" spans="1:10" x14ac:dyDescent="0.25">
      <c r="A1222" s="86" t="s">
        <v>2222</v>
      </c>
      <c r="B1222" s="86">
        <v>0</v>
      </c>
      <c r="C1222" s="86">
        <v>0</v>
      </c>
      <c r="D1222" s="86">
        <v>0</v>
      </c>
      <c r="E1222" s="86">
        <v>0</v>
      </c>
      <c r="F1222" s="86">
        <v>0</v>
      </c>
      <c r="G1222" s="86">
        <v>0</v>
      </c>
    </row>
    <row r="1223" spans="1:10" x14ac:dyDescent="0.25">
      <c r="A1223" s="86" t="s">
        <v>2223</v>
      </c>
      <c r="B1223" s="86">
        <v>0</v>
      </c>
      <c r="C1223" s="86">
        <v>0</v>
      </c>
      <c r="D1223" s="86">
        <v>0</v>
      </c>
      <c r="E1223" s="86">
        <v>0</v>
      </c>
      <c r="F1223" s="86">
        <v>0</v>
      </c>
      <c r="G1223" s="86">
        <v>0</v>
      </c>
    </row>
    <row r="1224" spans="1:10" x14ac:dyDescent="0.25">
      <c r="A1224" s="86" t="s">
        <v>2224</v>
      </c>
      <c r="B1224" s="86">
        <v>0</v>
      </c>
      <c r="C1224" s="86">
        <v>0</v>
      </c>
      <c r="D1224" s="86">
        <v>0</v>
      </c>
      <c r="E1224" s="86">
        <v>0</v>
      </c>
      <c r="F1224" s="86">
        <v>0</v>
      </c>
      <c r="G1224" s="86">
        <v>0</v>
      </c>
    </row>
    <row r="1225" spans="1:10" x14ac:dyDescent="0.25">
      <c r="A1225" s="86" t="s">
        <v>2225</v>
      </c>
      <c r="B1225" s="86">
        <v>0</v>
      </c>
      <c r="C1225" s="86">
        <v>0</v>
      </c>
      <c r="D1225" s="86">
        <v>0</v>
      </c>
      <c r="E1225" s="86">
        <v>0</v>
      </c>
      <c r="F1225" s="86">
        <v>0</v>
      </c>
      <c r="G1225" s="86">
        <v>0</v>
      </c>
    </row>
    <row r="1226" spans="1:10" x14ac:dyDescent="0.25">
      <c r="A1226" s="86" t="s">
        <v>2226</v>
      </c>
      <c r="B1226" s="86">
        <v>0</v>
      </c>
      <c r="C1226" s="86">
        <v>0</v>
      </c>
      <c r="D1226" s="86">
        <v>0</v>
      </c>
      <c r="E1226" s="86">
        <v>0</v>
      </c>
      <c r="F1226" s="86">
        <v>0</v>
      </c>
      <c r="G1226" s="86">
        <v>0</v>
      </c>
    </row>
    <row r="1227" spans="1:10" x14ac:dyDescent="0.25">
      <c r="A1227" s="86" t="s">
        <v>2227</v>
      </c>
      <c r="B1227" s="86">
        <v>0</v>
      </c>
      <c r="C1227" s="86">
        <v>0</v>
      </c>
      <c r="D1227" s="86">
        <v>0</v>
      </c>
      <c r="E1227" s="86">
        <v>0</v>
      </c>
      <c r="F1227" s="86">
        <v>0</v>
      </c>
      <c r="G1227" s="86">
        <v>0</v>
      </c>
    </row>
    <row r="1228" spans="1:10" x14ac:dyDescent="0.25">
      <c r="A1228" s="86" t="s">
        <v>2228</v>
      </c>
      <c r="B1228" s="86">
        <v>0</v>
      </c>
      <c r="C1228" s="86">
        <v>0</v>
      </c>
      <c r="D1228" s="86">
        <v>0</v>
      </c>
      <c r="E1228" s="86">
        <v>0</v>
      </c>
      <c r="F1228" s="86">
        <v>0</v>
      </c>
      <c r="G1228" s="86">
        <v>0</v>
      </c>
    </row>
    <row r="1229" spans="1:10" x14ac:dyDescent="0.25">
      <c r="A1229" s="86" t="s">
        <v>2229</v>
      </c>
      <c r="B1229" s="86">
        <v>0</v>
      </c>
      <c r="C1229" s="86">
        <v>0</v>
      </c>
      <c r="D1229" s="86">
        <v>0</v>
      </c>
      <c r="E1229" s="86">
        <v>0</v>
      </c>
      <c r="F1229" s="86">
        <v>0</v>
      </c>
      <c r="G1229" s="86">
        <v>0</v>
      </c>
    </row>
    <row r="1230" spans="1:10" x14ac:dyDescent="0.25">
      <c r="A1230" s="86" t="s">
        <v>2230</v>
      </c>
      <c r="B1230" s="86">
        <v>0</v>
      </c>
      <c r="C1230" s="86">
        <v>0</v>
      </c>
      <c r="D1230" s="86">
        <v>0</v>
      </c>
      <c r="E1230" s="86">
        <v>0</v>
      </c>
      <c r="F1230" s="86">
        <v>0</v>
      </c>
      <c r="G1230" s="86">
        <v>0</v>
      </c>
    </row>
    <row r="1231" spans="1:10" x14ac:dyDescent="0.25">
      <c r="A1231" s="86" t="s">
        <v>2231</v>
      </c>
      <c r="B1231" s="86">
        <v>0</v>
      </c>
      <c r="C1231" s="86">
        <v>0</v>
      </c>
      <c r="D1231" s="86">
        <v>0</v>
      </c>
      <c r="E1231" s="86">
        <v>0</v>
      </c>
      <c r="F1231" s="86">
        <v>0</v>
      </c>
      <c r="G1231" s="86">
        <v>0</v>
      </c>
    </row>
    <row r="1232" spans="1:10" x14ac:dyDescent="0.25">
      <c r="A1232" s="86" t="s">
        <v>2232</v>
      </c>
      <c r="B1232" s="86">
        <v>9900</v>
      </c>
      <c r="C1232" s="86">
        <v>0.06</v>
      </c>
      <c r="D1232" s="86">
        <v>0.64</v>
      </c>
      <c r="E1232" s="86">
        <v>0</v>
      </c>
      <c r="F1232" s="86">
        <v>0.14000000000000001</v>
      </c>
      <c r="G1232" s="86">
        <v>0</v>
      </c>
      <c r="H1232" s="86">
        <v>0</v>
      </c>
      <c r="J1232" s="86">
        <v>2</v>
      </c>
    </row>
    <row r="1233" spans="1:10" x14ac:dyDescent="0.25">
      <c r="A1233" s="86" t="s">
        <v>2233</v>
      </c>
      <c r="B1233" s="86">
        <v>0</v>
      </c>
      <c r="C1233" s="86">
        <v>0</v>
      </c>
      <c r="D1233" s="86">
        <v>0</v>
      </c>
      <c r="E1233" s="86">
        <v>0</v>
      </c>
      <c r="F1233" s="86">
        <v>0</v>
      </c>
      <c r="G1233" s="86">
        <v>0</v>
      </c>
    </row>
    <row r="1234" spans="1:10" x14ac:dyDescent="0.25">
      <c r="A1234" s="86" t="s">
        <v>2234</v>
      </c>
      <c r="B1234" s="86">
        <v>10</v>
      </c>
      <c r="C1234" s="86">
        <v>0</v>
      </c>
      <c r="D1234" s="86">
        <v>0</v>
      </c>
      <c r="E1234" s="86">
        <v>0</v>
      </c>
      <c r="F1234" s="86">
        <v>0</v>
      </c>
      <c r="G1234" s="86">
        <v>0</v>
      </c>
    </row>
    <row r="1235" spans="1:10" x14ac:dyDescent="0.25">
      <c r="A1235" s="86" t="s">
        <v>2235</v>
      </c>
      <c r="B1235" s="86">
        <v>0</v>
      </c>
      <c r="C1235" s="86">
        <v>0</v>
      </c>
      <c r="D1235" s="86">
        <v>0</v>
      </c>
      <c r="E1235" s="86">
        <v>0</v>
      </c>
      <c r="F1235" s="86">
        <v>0</v>
      </c>
      <c r="G1235" s="86">
        <v>0</v>
      </c>
    </row>
    <row r="1236" spans="1:10" x14ac:dyDescent="0.25">
      <c r="A1236" s="86" t="s">
        <v>2236</v>
      </c>
      <c r="B1236" s="86">
        <v>0</v>
      </c>
      <c r="C1236" s="86">
        <v>0</v>
      </c>
      <c r="D1236" s="86">
        <v>0</v>
      </c>
      <c r="E1236" s="86">
        <v>0</v>
      </c>
      <c r="F1236" s="86">
        <v>0</v>
      </c>
      <c r="G1236" s="86">
        <v>0</v>
      </c>
    </row>
    <row r="1237" spans="1:10" x14ac:dyDescent="0.25">
      <c r="A1237" s="86" t="s">
        <v>2237</v>
      </c>
      <c r="B1237" s="86">
        <v>10</v>
      </c>
      <c r="C1237" s="86">
        <v>0</v>
      </c>
      <c r="D1237" s="86">
        <v>0</v>
      </c>
      <c r="E1237" s="86">
        <v>0</v>
      </c>
      <c r="F1237" s="86">
        <v>0</v>
      </c>
      <c r="G1237" s="86">
        <v>0</v>
      </c>
    </row>
    <row r="1238" spans="1:10" x14ac:dyDescent="0.25">
      <c r="A1238" s="86" t="s">
        <v>2238</v>
      </c>
      <c r="B1238" s="86">
        <v>0</v>
      </c>
      <c r="C1238" s="86">
        <v>0</v>
      </c>
      <c r="D1238" s="86">
        <v>0</v>
      </c>
      <c r="E1238" s="86">
        <v>0</v>
      </c>
      <c r="F1238" s="86">
        <v>0</v>
      </c>
      <c r="G1238" s="86">
        <v>0</v>
      </c>
    </row>
    <row r="1239" spans="1:10" x14ac:dyDescent="0.25">
      <c r="A1239" s="86" t="s">
        <v>2239</v>
      </c>
      <c r="B1239" s="86">
        <v>0</v>
      </c>
      <c r="C1239" s="86">
        <v>0</v>
      </c>
      <c r="D1239" s="86">
        <v>0</v>
      </c>
      <c r="E1239" s="86">
        <v>0</v>
      </c>
      <c r="F1239" s="86">
        <v>0</v>
      </c>
      <c r="G1239" s="86">
        <v>0</v>
      </c>
    </row>
    <row r="1240" spans="1:10" x14ac:dyDescent="0.25">
      <c r="A1240" s="86" t="s">
        <v>2240</v>
      </c>
      <c r="B1240" s="86">
        <v>0</v>
      </c>
      <c r="C1240" s="86">
        <v>0</v>
      </c>
      <c r="D1240" s="86">
        <v>0</v>
      </c>
      <c r="E1240" s="86">
        <v>0</v>
      </c>
      <c r="F1240" s="86">
        <v>0</v>
      </c>
      <c r="G1240" s="86">
        <v>0</v>
      </c>
    </row>
    <row r="1241" spans="1:10" x14ac:dyDescent="0.25">
      <c r="A1241" s="86" t="s">
        <v>2241</v>
      </c>
      <c r="B1241" s="86">
        <v>10</v>
      </c>
      <c r="C1241" s="86">
        <v>0.12</v>
      </c>
      <c r="D1241" s="86">
        <v>0</v>
      </c>
      <c r="E1241" s="86">
        <v>0</v>
      </c>
      <c r="F1241" s="86">
        <v>1.1399999999999999</v>
      </c>
      <c r="G1241" s="86">
        <v>0</v>
      </c>
      <c r="H1241" s="86">
        <v>0</v>
      </c>
      <c r="J1241" s="86">
        <v>1</v>
      </c>
    </row>
    <row r="1242" spans="1:10" x14ac:dyDescent="0.25">
      <c r="A1242" s="86" t="s">
        <v>2242</v>
      </c>
      <c r="B1242" s="86">
        <v>0</v>
      </c>
      <c r="C1242" s="86">
        <v>0</v>
      </c>
      <c r="D1242" s="86">
        <v>0</v>
      </c>
      <c r="E1242" s="86">
        <v>0</v>
      </c>
      <c r="F1242" s="86">
        <v>0</v>
      </c>
      <c r="G1242" s="86">
        <v>0</v>
      </c>
    </row>
    <row r="1243" spans="1:10" x14ac:dyDescent="0.25">
      <c r="A1243" s="86" t="s">
        <v>2243</v>
      </c>
      <c r="B1243" s="86">
        <v>10</v>
      </c>
      <c r="C1243" s="86">
        <v>0</v>
      </c>
      <c r="D1243" s="86">
        <v>0</v>
      </c>
      <c r="E1243" s="86">
        <v>0</v>
      </c>
      <c r="F1243" s="86">
        <v>0</v>
      </c>
      <c r="G1243" s="86">
        <v>0</v>
      </c>
    </row>
    <row r="1244" spans="1:10" x14ac:dyDescent="0.25">
      <c r="A1244" s="86" t="s">
        <v>2244</v>
      </c>
      <c r="B1244" s="86">
        <v>0</v>
      </c>
      <c r="C1244" s="86">
        <v>0</v>
      </c>
      <c r="D1244" s="86">
        <v>0</v>
      </c>
      <c r="E1244" s="86">
        <v>0</v>
      </c>
      <c r="F1244" s="86">
        <v>0</v>
      </c>
      <c r="G1244" s="86">
        <v>0</v>
      </c>
    </row>
    <row r="1245" spans="1:10" x14ac:dyDescent="0.25">
      <c r="A1245" s="86" t="s">
        <v>2245</v>
      </c>
      <c r="B1245" s="86">
        <v>10</v>
      </c>
      <c r="C1245" s="86">
        <v>0</v>
      </c>
      <c r="D1245" s="86">
        <v>0</v>
      </c>
      <c r="E1245" s="86">
        <v>0</v>
      </c>
      <c r="F1245" s="86">
        <v>0</v>
      </c>
      <c r="G1245" s="86">
        <v>0</v>
      </c>
    </row>
    <row r="1246" spans="1:10" x14ac:dyDescent="0.25">
      <c r="A1246" s="86" t="s">
        <v>2246</v>
      </c>
      <c r="B1246" s="86">
        <v>0</v>
      </c>
      <c r="C1246" s="86">
        <v>0</v>
      </c>
      <c r="D1246" s="86">
        <v>0</v>
      </c>
      <c r="E1246" s="86">
        <v>0</v>
      </c>
      <c r="F1246" s="86">
        <v>0</v>
      </c>
      <c r="G1246" s="86">
        <v>0</v>
      </c>
    </row>
    <row r="1247" spans="1:10" x14ac:dyDescent="0.25">
      <c r="A1247" s="86" t="s">
        <v>2247</v>
      </c>
      <c r="B1247" s="86">
        <v>10</v>
      </c>
      <c r="C1247" s="86">
        <v>0</v>
      </c>
      <c r="D1247" s="86">
        <v>0</v>
      </c>
      <c r="E1247" s="86">
        <v>0</v>
      </c>
      <c r="F1247" s="86">
        <v>0</v>
      </c>
      <c r="G1247" s="86">
        <v>0</v>
      </c>
    </row>
    <row r="1248" spans="1:10" x14ac:dyDescent="0.25">
      <c r="A1248" s="86" t="s">
        <v>2248</v>
      </c>
      <c r="B1248" s="86">
        <v>0</v>
      </c>
      <c r="C1248" s="86">
        <v>0</v>
      </c>
      <c r="D1248" s="86">
        <v>0</v>
      </c>
      <c r="E1248" s="86">
        <v>0</v>
      </c>
      <c r="F1248" s="86">
        <v>0</v>
      </c>
      <c r="G1248" s="86">
        <v>0</v>
      </c>
    </row>
    <row r="1249" spans="1:10" x14ac:dyDescent="0.25">
      <c r="A1249" s="86" t="s">
        <v>2249</v>
      </c>
      <c r="B1249" s="86">
        <v>0</v>
      </c>
      <c r="C1249" s="86">
        <v>0</v>
      </c>
      <c r="D1249" s="86">
        <v>0</v>
      </c>
      <c r="E1249" s="86">
        <v>0</v>
      </c>
      <c r="F1249" s="86">
        <v>0</v>
      </c>
      <c r="G1249" s="86">
        <v>0</v>
      </c>
    </row>
    <row r="1250" spans="1:10" x14ac:dyDescent="0.25">
      <c r="A1250" s="86" t="s">
        <v>2250</v>
      </c>
      <c r="B1250" s="86">
        <v>10</v>
      </c>
      <c r="C1250" s="86">
        <v>0.35</v>
      </c>
      <c r="D1250" s="86">
        <v>0.12</v>
      </c>
      <c r="E1250" s="86">
        <v>0</v>
      </c>
      <c r="F1250" s="86">
        <v>0</v>
      </c>
      <c r="G1250" s="86">
        <v>0</v>
      </c>
    </row>
    <row r="1251" spans="1:10" x14ac:dyDescent="0.25">
      <c r="A1251" s="86" t="s">
        <v>2251</v>
      </c>
      <c r="B1251" s="86">
        <v>10</v>
      </c>
      <c r="C1251" s="86">
        <v>0.08</v>
      </c>
      <c r="D1251" s="86">
        <v>0</v>
      </c>
      <c r="E1251" s="86">
        <v>0</v>
      </c>
      <c r="F1251" s="86">
        <v>0</v>
      </c>
      <c r="G1251" s="86">
        <v>0</v>
      </c>
    </row>
    <row r="1252" spans="1:10" x14ac:dyDescent="0.25">
      <c r="A1252" s="86" t="s">
        <v>2252</v>
      </c>
      <c r="B1252" s="86">
        <v>0</v>
      </c>
      <c r="C1252" s="86">
        <v>0</v>
      </c>
      <c r="D1252" s="86">
        <v>0</v>
      </c>
      <c r="E1252" s="86">
        <v>0</v>
      </c>
      <c r="F1252" s="86">
        <v>0</v>
      </c>
      <c r="G1252" s="86">
        <v>0</v>
      </c>
    </row>
    <row r="1253" spans="1:10" x14ac:dyDescent="0.25">
      <c r="A1253" s="86" t="s">
        <v>2253</v>
      </c>
      <c r="B1253" s="86">
        <v>0</v>
      </c>
      <c r="C1253" s="86">
        <v>0</v>
      </c>
      <c r="D1253" s="86">
        <v>0</v>
      </c>
      <c r="E1253" s="86">
        <v>0</v>
      </c>
      <c r="F1253" s="86">
        <v>0</v>
      </c>
      <c r="G1253" s="86">
        <v>0</v>
      </c>
    </row>
    <row r="1254" spans="1:10" x14ac:dyDescent="0.25">
      <c r="A1254" s="86" t="s">
        <v>2254</v>
      </c>
      <c r="B1254" s="86">
        <v>10</v>
      </c>
      <c r="C1254" s="86">
        <v>0</v>
      </c>
      <c r="D1254" s="86">
        <v>0</v>
      </c>
      <c r="E1254" s="86">
        <v>0</v>
      </c>
      <c r="F1254" s="86">
        <v>0</v>
      </c>
      <c r="G1254" s="86">
        <v>0</v>
      </c>
    </row>
    <row r="1255" spans="1:10" x14ac:dyDescent="0.25">
      <c r="A1255" s="86" t="s">
        <v>2255</v>
      </c>
      <c r="B1255" s="86">
        <v>110</v>
      </c>
      <c r="C1255" s="86">
        <v>0.11</v>
      </c>
      <c r="D1255" s="86">
        <v>0.38</v>
      </c>
      <c r="E1255" s="86">
        <v>0</v>
      </c>
      <c r="F1255" s="86">
        <v>0</v>
      </c>
      <c r="G1255" s="86">
        <v>0</v>
      </c>
    </row>
    <row r="1256" spans="1:10" x14ac:dyDescent="0.25">
      <c r="A1256" s="86" t="s">
        <v>2256</v>
      </c>
      <c r="B1256" s="86">
        <v>0</v>
      </c>
      <c r="C1256" s="86">
        <v>0</v>
      </c>
      <c r="D1256" s="86">
        <v>0</v>
      </c>
      <c r="E1256" s="86">
        <v>0</v>
      </c>
      <c r="F1256" s="86">
        <v>0</v>
      </c>
      <c r="G1256" s="86">
        <v>0</v>
      </c>
    </row>
    <row r="1257" spans="1:10" x14ac:dyDescent="0.25">
      <c r="A1257" s="86" t="s">
        <v>2257</v>
      </c>
      <c r="B1257" s="86">
        <v>0</v>
      </c>
      <c r="C1257" s="86">
        <v>0</v>
      </c>
      <c r="D1257" s="86">
        <v>0</v>
      </c>
      <c r="E1257" s="86">
        <v>0</v>
      </c>
      <c r="F1257" s="86">
        <v>0</v>
      </c>
      <c r="G1257" s="86">
        <v>0</v>
      </c>
    </row>
    <row r="1258" spans="1:10" x14ac:dyDescent="0.25">
      <c r="A1258" s="86" t="s">
        <v>2258</v>
      </c>
      <c r="B1258" s="86">
        <v>0</v>
      </c>
      <c r="C1258" s="86">
        <v>0</v>
      </c>
      <c r="D1258" s="86">
        <v>0</v>
      </c>
      <c r="E1258" s="86">
        <v>0</v>
      </c>
      <c r="F1258" s="86">
        <v>0</v>
      </c>
      <c r="G1258" s="86">
        <v>0</v>
      </c>
    </row>
    <row r="1259" spans="1:10" x14ac:dyDescent="0.25">
      <c r="A1259" s="86" t="s">
        <v>2259</v>
      </c>
      <c r="B1259" s="86">
        <v>10</v>
      </c>
      <c r="C1259" s="86">
        <v>0</v>
      </c>
      <c r="D1259" s="86">
        <v>0</v>
      </c>
      <c r="E1259" s="86">
        <v>0</v>
      </c>
      <c r="F1259" s="86">
        <v>0.43</v>
      </c>
      <c r="G1259" s="86">
        <v>0</v>
      </c>
      <c r="H1259" s="86">
        <v>0</v>
      </c>
      <c r="J1259" s="86">
        <v>1.67</v>
      </c>
    </row>
    <row r="1260" spans="1:10" x14ac:dyDescent="0.25">
      <c r="A1260" s="86" t="s">
        <v>2260</v>
      </c>
      <c r="B1260" s="86">
        <v>0</v>
      </c>
      <c r="C1260" s="86">
        <v>0</v>
      </c>
      <c r="D1260" s="86">
        <v>0</v>
      </c>
      <c r="E1260" s="86">
        <v>0</v>
      </c>
      <c r="F1260" s="86">
        <v>0</v>
      </c>
      <c r="G1260" s="86">
        <v>0</v>
      </c>
    </row>
    <row r="1261" spans="1:10" x14ac:dyDescent="0.25">
      <c r="A1261" s="86" t="s">
        <v>2261</v>
      </c>
      <c r="B1261" s="86">
        <v>0</v>
      </c>
      <c r="C1261" s="86">
        <v>0</v>
      </c>
      <c r="D1261" s="86">
        <v>0</v>
      </c>
      <c r="E1261" s="86">
        <v>0</v>
      </c>
      <c r="F1261" s="86">
        <v>0</v>
      </c>
      <c r="G1261" s="86">
        <v>0</v>
      </c>
    </row>
    <row r="1262" spans="1:10" x14ac:dyDescent="0.25">
      <c r="A1262" s="86" t="s">
        <v>2262</v>
      </c>
      <c r="B1262" s="86">
        <v>60500</v>
      </c>
      <c r="C1262" s="86">
        <v>0.1</v>
      </c>
      <c r="D1262" s="86">
        <v>0.23</v>
      </c>
      <c r="E1262" s="86">
        <v>0</v>
      </c>
      <c r="F1262" s="86">
        <v>0</v>
      </c>
      <c r="G1262" s="86">
        <v>0</v>
      </c>
    </row>
    <row r="1263" spans="1:10" x14ac:dyDescent="0.25">
      <c r="A1263" s="86" t="s">
        <v>2263</v>
      </c>
      <c r="B1263" s="86">
        <v>0</v>
      </c>
      <c r="C1263" s="86">
        <v>0</v>
      </c>
      <c r="D1263" s="86">
        <v>0</v>
      </c>
      <c r="E1263" s="86">
        <v>0</v>
      </c>
      <c r="F1263" s="86">
        <v>0</v>
      </c>
      <c r="G1263" s="86">
        <v>0</v>
      </c>
    </row>
    <row r="1264" spans="1:10" x14ac:dyDescent="0.25">
      <c r="A1264" s="86" t="s">
        <v>2264</v>
      </c>
      <c r="B1264" s="86">
        <v>0</v>
      </c>
      <c r="C1264" s="86">
        <v>0</v>
      </c>
      <c r="D1264" s="86">
        <v>0</v>
      </c>
      <c r="E1264" s="86">
        <v>0</v>
      </c>
      <c r="F1264" s="86">
        <v>0</v>
      </c>
      <c r="G1264" s="86">
        <v>0</v>
      </c>
    </row>
    <row r="1265" spans="1:10" x14ac:dyDescent="0.25">
      <c r="A1265" s="86" t="s">
        <v>2265</v>
      </c>
      <c r="B1265" s="86">
        <v>0</v>
      </c>
      <c r="C1265" s="86">
        <v>0</v>
      </c>
      <c r="D1265" s="86">
        <v>0</v>
      </c>
      <c r="E1265" s="86">
        <v>0</v>
      </c>
      <c r="F1265" s="86">
        <v>0</v>
      </c>
      <c r="G1265" s="86">
        <v>0</v>
      </c>
    </row>
    <row r="1266" spans="1:10" x14ac:dyDescent="0.25">
      <c r="A1266" s="86" t="s">
        <v>2266</v>
      </c>
      <c r="B1266" s="86">
        <v>0</v>
      </c>
      <c r="C1266" s="86">
        <v>0</v>
      </c>
      <c r="D1266" s="86">
        <v>0</v>
      </c>
      <c r="E1266" s="86">
        <v>0</v>
      </c>
      <c r="F1266" s="86">
        <v>0</v>
      </c>
      <c r="G1266" s="86">
        <v>0</v>
      </c>
    </row>
    <row r="1267" spans="1:10" x14ac:dyDescent="0.25">
      <c r="A1267" s="86" t="s">
        <v>2267</v>
      </c>
      <c r="B1267" s="86">
        <v>0</v>
      </c>
      <c r="C1267" s="86">
        <v>0</v>
      </c>
      <c r="D1267" s="86">
        <v>0</v>
      </c>
      <c r="E1267" s="86">
        <v>0</v>
      </c>
      <c r="F1267" s="86">
        <v>0</v>
      </c>
      <c r="G1267" s="86">
        <v>0</v>
      </c>
    </row>
    <row r="1268" spans="1:10" x14ac:dyDescent="0.25">
      <c r="A1268" s="86" t="s">
        <v>2268</v>
      </c>
      <c r="B1268" s="86">
        <v>10</v>
      </c>
      <c r="C1268" s="86">
        <v>0</v>
      </c>
      <c r="D1268" s="86">
        <v>0</v>
      </c>
      <c r="E1268" s="86">
        <v>0</v>
      </c>
      <c r="F1268" s="86">
        <v>0</v>
      </c>
      <c r="G1268" s="86">
        <v>0</v>
      </c>
    </row>
    <row r="1269" spans="1:10" x14ac:dyDescent="0.25">
      <c r="A1269" s="86" t="s">
        <v>2269</v>
      </c>
      <c r="B1269" s="86">
        <v>0</v>
      </c>
      <c r="C1269" s="86">
        <v>0</v>
      </c>
      <c r="D1269" s="86">
        <v>0</v>
      </c>
      <c r="E1269" s="86">
        <v>0</v>
      </c>
      <c r="F1269" s="86">
        <v>0</v>
      </c>
      <c r="G1269" s="86">
        <v>0</v>
      </c>
    </row>
    <row r="1270" spans="1:10" x14ac:dyDescent="0.25">
      <c r="A1270" s="86" t="s">
        <v>2270</v>
      </c>
      <c r="B1270" s="86">
        <v>10</v>
      </c>
      <c r="C1270" s="86">
        <v>0</v>
      </c>
      <c r="D1270" s="86">
        <v>0</v>
      </c>
      <c r="E1270" s="86">
        <v>0</v>
      </c>
      <c r="F1270" s="86">
        <v>0</v>
      </c>
      <c r="G1270" s="86">
        <v>0</v>
      </c>
    </row>
    <row r="1271" spans="1:10" x14ac:dyDescent="0.25">
      <c r="A1271" s="86" t="s">
        <v>2271</v>
      </c>
      <c r="B1271" s="86">
        <v>0</v>
      </c>
      <c r="C1271" s="86">
        <v>0</v>
      </c>
      <c r="D1271" s="86">
        <v>0</v>
      </c>
      <c r="E1271" s="86">
        <v>0</v>
      </c>
      <c r="F1271" s="86">
        <v>0</v>
      </c>
      <c r="G1271" s="86">
        <v>0</v>
      </c>
    </row>
    <row r="1272" spans="1:10" x14ac:dyDescent="0.25">
      <c r="A1272" s="86" t="s">
        <v>2272</v>
      </c>
      <c r="B1272" s="86">
        <v>0</v>
      </c>
      <c r="C1272" s="86">
        <v>0</v>
      </c>
      <c r="D1272" s="86">
        <v>0</v>
      </c>
      <c r="E1272" s="86">
        <v>0</v>
      </c>
      <c r="F1272" s="86">
        <v>0</v>
      </c>
      <c r="G1272" s="86">
        <v>0</v>
      </c>
    </row>
    <row r="1273" spans="1:10" x14ac:dyDescent="0.25">
      <c r="A1273" s="86" t="s">
        <v>2273</v>
      </c>
      <c r="B1273" s="86">
        <v>320</v>
      </c>
      <c r="C1273" s="86">
        <v>0.08</v>
      </c>
      <c r="D1273" s="86">
        <v>0.47</v>
      </c>
      <c r="E1273" s="86">
        <v>0</v>
      </c>
      <c r="F1273" s="86">
        <v>0.14000000000000001</v>
      </c>
      <c r="G1273" s="86">
        <v>0</v>
      </c>
      <c r="H1273" s="86">
        <v>0</v>
      </c>
      <c r="J1273" s="86">
        <v>1</v>
      </c>
    </row>
    <row r="1274" spans="1:10" x14ac:dyDescent="0.25">
      <c r="A1274" s="86" t="s">
        <v>2274</v>
      </c>
      <c r="B1274" s="86">
        <v>20</v>
      </c>
      <c r="C1274" s="86">
        <v>0.32</v>
      </c>
      <c r="D1274" s="86">
        <v>0.47</v>
      </c>
      <c r="E1274" s="86">
        <v>0</v>
      </c>
      <c r="F1274" s="86">
        <v>1.1399999999999999</v>
      </c>
      <c r="G1274" s="86">
        <v>0</v>
      </c>
      <c r="H1274" s="86">
        <v>0</v>
      </c>
      <c r="J1274" s="86">
        <v>1.25</v>
      </c>
    </row>
    <row r="1275" spans="1:10" x14ac:dyDescent="0.25">
      <c r="A1275" s="86" t="s">
        <v>2275</v>
      </c>
      <c r="B1275" s="86">
        <v>0</v>
      </c>
      <c r="C1275" s="86">
        <v>0</v>
      </c>
      <c r="D1275" s="86">
        <v>0</v>
      </c>
      <c r="E1275" s="86">
        <v>0</v>
      </c>
      <c r="F1275" s="86">
        <v>0</v>
      </c>
      <c r="G1275" s="86">
        <v>0</v>
      </c>
    </row>
    <row r="1276" spans="1:10" x14ac:dyDescent="0.25">
      <c r="A1276" s="86" t="s">
        <v>2276</v>
      </c>
      <c r="B1276" s="86">
        <v>0</v>
      </c>
      <c r="C1276" s="86">
        <v>0</v>
      </c>
      <c r="D1276" s="86">
        <v>0</v>
      </c>
      <c r="E1276" s="86">
        <v>0</v>
      </c>
      <c r="F1276" s="86">
        <v>0</v>
      </c>
      <c r="G1276" s="86">
        <v>0</v>
      </c>
    </row>
    <row r="1277" spans="1:10" x14ac:dyDescent="0.25">
      <c r="A1277" s="86" t="s">
        <v>2277</v>
      </c>
      <c r="B1277" s="86">
        <v>0</v>
      </c>
      <c r="C1277" s="86">
        <v>0</v>
      </c>
      <c r="D1277" s="86">
        <v>0</v>
      </c>
      <c r="E1277" s="86">
        <v>0</v>
      </c>
      <c r="F1277" s="86">
        <v>0</v>
      </c>
      <c r="G1277" s="86">
        <v>0</v>
      </c>
    </row>
    <row r="1278" spans="1:10" x14ac:dyDescent="0.25">
      <c r="A1278" s="86" t="s">
        <v>2278</v>
      </c>
      <c r="B1278" s="86">
        <v>10</v>
      </c>
      <c r="C1278" s="86">
        <v>0</v>
      </c>
      <c r="D1278" s="86">
        <v>0</v>
      </c>
      <c r="E1278" s="86">
        <v>0</v>
      </c>
      <c r="F1278" s="86">
        <v>0</v>
      </c>
      <c r="G1278" s="86">
        <v>0</v>
      </c>
    </row>
    <row r="1279" spans="1:10" x14ac:dyDescent="0.25">
      <c r="A1279" s="86" t="s">
        <v>2279</v>
      </c>
      <c r="B1279" s="86">
        <v>0</v>
      </c>
      <c r="C1279" s="86">
        <v>0</v>
      </c>
      <c r="D1279" s="86">
        <v>0</v>
      </c>
      <c r="E1279" s="86">
        <v>0</v>
      </c>
      <c r="F1279" s="86">
        <v>0</v>
      </c>
      <c r="G1279" s="86">
        <v>0</v>
      </c>
    </row>
    <row r="1280" spans="1:10" x14ac:dyDescent="0.25">
      <c r="A1280" s="86" t="s">
        <v>2280</v>
      </c>
      <c r="B1280" s="86">
        <v>0</v>
      </c>
      <c r="C1280" s="86">
        <v>0</v>
      </c>
      <c r="D1280" s="86">
        <v>0</v>
      </c>
      <c r="E1280" s="86">
        <v>0</v>
      </c>
      <c r="F1280" s="86">
        <v>0</v>
      </c>
      <c r="G1280" s="86">
        <v>0</v>
      </c>
    </row>
    <row r="1281" spans="1:7" x14ac:dyDescent="0.25">
      <c r="A1281" s="86" t="s">
        <v>2281</v>
      </c>
      <c r="B1281" s="86">
        <v>0</v>
      </c>
      <c r="C1281" s="86">
        <v>0</v>
      </c>
      <c r="D1281" s="86">
        <v>0</v>
      </c>
      <c r="E1281" s="86">
        <v>0</v>
      </c>
      <c r="F1281" s="86">
        <v>0</v>
      </c>
      <c r="G1281" s="86">
        <v>0</v>
      </c>
    </row>
    <row r="1282" spans="1:7" x14ac:dyDescent="0.25">
      <c r="A1282" s="86" t="s">
        <v>2282</v>
      </c>
      <c r="B1282" s="86">
        <v>0</v>
      </c>
      <c r="C1282" s="86">
        <v>0</v>
      </c>
      <c r="D1282" s="86">
        <v>0</v>
      </c>
      <c r="E1282" s="86">
        <v>0</v>
      </c>
      <c r="F1282" s="86">
        <v>0</v>
      </c>
      <c r="G1282" s="86">
        <v>0</v>
      </c>
    </row>
    <row r="1283" spans="1:7" x14ac:dyDescent="0.25">
      <c r="A1283" s="86" t="s">
        <v>2283</v>
      </c>
      <c r="B1283" s="86">
        <v>0</v>
      </c>
      <c r="C1283" s="86">
        <v>0</v>
      </c>
      <c r="D1283" s="86">
        <v>0</v>
      </c>
      <c r="E1283" s="86">
        <v>0</v>
      </c>
      <c r="F1283" s="86">
        <v>0</v>
      </c>
      <c r="G1283" s="86">
        <v>0</v>
      </c>
    </row>
    <row r="1284" spans="1:7" x14ac:dyDescent="0.25">
      <c r="A1284" s="86" t="s">
        <v>2284</v>
      </c>
      <c r="B1284" s="86">
        <v>0</v>
      </c>
      <c r="C1284" s="86">
        <v>0</v>
      </c>
      <c r="D1284" s="86">
        <v>0</v>
      </c>
      <c r="E1284" s="86">
        <v>0</v>
      </c>
      <c r="F1284" s="86">
        <v>0</v>
      </c>
      <c r="G1284" s="86">
        <v>0</v>
      </c>
    </row>
    <row r="1285" spans="1:7" x14ac:dyDescent="0.25">
      <c r="A1285" s="86" t="s">
        <v>2285</v>
      </c>
      <c r="B1285" s="86">
        <v>10</v>
      </c>
      <c r="C1285" s="86">
        <v>0.32</v>
      </c>
      <c r="D1285" s="86">
        <v>0.09</v>
      </c>
      <c r="E1285" s="86">
        <v>0</v>
      </c>
      <c r="F1285" s="86">
        <v>0</v>
      </c>
      <c r="G1285" s="86">
        <v>0</v>
      </c>
    </row>
    <row r="1286" spans="1:7" x14ac:dyDescent="0.25">
      <c r="A1286" s="86" t="s">
        <v>2286</v>
      </c>
      <c r="B1286" s="86">
        <v>10</v>
      </c>
      <c r="C1286" s="86">
        <v>0</v>
      </c>
      <c r="D1286" s="86">
        <v>0</v>
      </c>
      <c r="E1286" s="86">
        <v>0</v>
      </c>
      <c r="F1286" s="86">
        <v>0</v>
      </c>
      <c r="G1286" s="86">
        <v>0</v>
      </c>
    </row>
    <row r="1287" spans="1:7" x14ac:dyDescent="0.25">
      <c r="A1287" s="86" t="s">
        <v>2287</v>
      </c>
      <c r="B1287" s="86">
        <v>10</v>
      </c>
      <c r="C1287" s="86">
        <v>0</v>
      </c>
      <c r="D1287" s="86">
        <v>0</v>
      </c>
      <c r="E1287" s="86">
        <v>0</v>
      </c>
      <c r="F1287" s="86">
        <v>0</v>
      </c>
      <c r="G1287" s="86">
        <v>0</v>
      </c>
    </row>
    <row r="1288" spans="1:7" x14ac:dyDescent="0.25">
      <c r="A1288" s="86" t="s">
        <v>2288</v>
      </c>
      <c r="B1288" s="86">
        <v>0</v>
      </c>
      <c r="C1288" s="86">
        <v>0</v>
      </c>
      <c r="D1288" s="86">
        <v>0</v>
      </c>
      <c r="E1288" s="86">
        <v>0</v>
      </c>
      <c r="F1288" s="86">
        <v>0</v>
      </c>
      <c r="G1288" s="86">
        <v>0</v>
      </c>
    </row>
    <row r="1289" spans="1:7" x14ac:dyDescent="0.25">
      <c r="A1289" s="86" t="s">
        <v>2289</v>
      </c>
      <c r="B1289" s="86">
        <v>0</v>
      </c>
      <c r="C1289" s="86">
        <v>0</v>
      </c>
      <c r="D1289" s="86">
        <v>0</v>
      </c>
      <c r="E1289" s="86">
        <v>0</v>
      </c>
      <c r="F1289" s="86">
        <v>0</v>
      </c>
      <c r="G1289" s="86">
        <v>0</v>
      </c>
    </row>
    <row r="1290" spans="1:7" x14ac:dyDescent="0.25">
      <c r="A1290" s="86" t="s">
        <v>2290</v>
      </c>
      <c r="B1290" s="86">
        <v>0</v>
      </c>
      <c r="C1290" s="86">
        <v>0</v>
      </c>
      <c r="D1290" s="86">
        <v>0</v>
      </c>
      <c r="E1290" s="86">
        <v>0</v>
      </c>
      <c r="F1290" s="86">
        <v>0</v>
      </c>
      <c r="G1290" s="86">
        <v>0</v>
      </c>
    </row>
    <row r="1291" spans="1:7" x14ac:dyDescent="0.25">
      <c r="A1291" s="86" t="s">
        <v>2291</v>
      </c>
      <c r="B1291" s="86">
        <v>10</v>
      </c>
      <c r="C1291" s="86">
        <v>0.14000000000000001</v>
      </c>
      <c r="D1291" s="86">
        <v>0.08</v>
      </c>
      <c r="E1291" s="86">
        <v>0</v>
      </c>
      <c r="F1291" s="86">
        <v>0</v>
      </c>
      <c r="G1291" s="86">
        <v>0</v>
      </c>
    </row>
    <row r="1292" spans="1:7" x14ac:dyDescent="0.25">
      <c r="A1292" s="86" t="s">
        <v>2292</v>
      </c>
      <c r="B1292" s="86">
        <v>10</v>
      </c>
      <c r="C1292" s="86">
        <v>0.28000000000000003</v>
      </c>
      <c r="D1292" s="86">
        <v>0</v>
      </c>
      <c r="E1292" s="86">
        <v>0</v>
      </c>
      <c r="F1292" s="86">
        <v>0</v>
      </c>
      <c r="G1292" s="86">
        <v>0</v>
      </c>
    </row>
    <row r="1293" spans="1:7" x14ac:dyDescent="0.25">
      <c r="A1293" s="86" t="s">
        <v>2293</v>
      </c>
      <c r="B1293" s="86">
        <v>10</v>
      </c>
      <c r="C1293" s="86">
        <v>0.28000000000000003</v>
      </c>
      <c r="D1293" s="86">
        <v>0</v>
      </c>
      <c r="E1293" s="86">
        <v>0</v>
      </c>
      <c r="F1293" s="86">
        <v>0</v>
      </c>
      <c r="G1293" s="86">
        <v>0</v>
      </c>
    </row>
    <row r="1294" spans="1:7" x14ac:dyDescent="0.25">
      <c r="A1294" s="86" t="s">
        <v>2294</v>
      </c>
      <c r="B1294" s="86">
        <v>0</v>
      </c>
      <c r="C1294" s="86">
        <v>0</v>
      </c>
      <c r="D1294" s="86">
        <v>0</v>
      </c>
      <c r="E1294" s="86">
        <v>0</v>
      </c>
      <c r="F1294" s="86">
        <v>0</v>
      </c>
      <c r="G1294" s="86">
        <v>0</v>
      </c>
    </row>
    <row r="1295" spans="1:7" x14ac:dyDescent="0.25">
      <c r="A1295" s="86" t="s">
        <v>2295</v>
      </c>
      <c r="B1295" s="86">
        <v>0</v>
      </c>
      <c r="C1295" s="86">
        <v>0</v>
      </c>
      <c r="D1295" s="86">
        <v>0</v>
      </c>
      <c r="E1295" s="86">
        <v>0</v>
      </c>
      <c r="F1295" s="86">
        <v>0</v>
      </c>
      <c r="G1295" s="86">
        <v>0</v>
      </c>
    </row>
    <row r="1296" spans="1:7" x14ac:dyDescent="0.25">
      <c r="A1296" s="86" t="s">
        <v>2296</v>
      </c>
      <c r="B1296" s="86">
        <v>0</v>
      </c>
      <c r="C1296" s="86">
        <v>0</v>
      </c>
      <c r="D1296" s="86">
        <v>0</v>
      </c>
      <c r="E1296" s="86">
        <v>0</v>
      </c>
      <c r="F1296" s="86">
        <v>0</v>
      </c>
      <c r="G1296" s="86">
        <v>0</v>
      </c>
    </row>
    <row r="1297" spans="1:10" x14ac:dyDescent="0.25">
      <c r="A1297" s="86" t="s">
        <v>2297</v>
      </c>
      <c r="B1297" s="86">
        <v>0</v>
      </c>
      <c r="C1297" s="86">
        <v>0</v>
      </c>
      <c r="D1297" s="86">
        <v>0</v>
      </c>
      <c r="E1297" s="86">
        <v>0</v>
      </c>
      <c r="F1297" s="86">
        <v>0</v>
      </c>
      <c r="G1297" s="86">
        <v>0</v>
      </c>
    </row>
    <row r="1298" spans="1:10" x14ac:dyDescent="0.25">
      <c r="A1298" s="86" t="s">
        <v>2298</v>
      </c>
      <c r="B1298" s="86">
        <v>0</v>
      </c>
      <c r="C1298" s="86">
        <v>0</v>
      </c>
      <c r="D1298" s="86">
        <v>0</v>
      </c>
      <c r="E1298" s="86">
        <v>0</v>
      </c>
      <c r="F1298" s="86">
        <v>0</v>
      </c>
      <c r="G1298" s="86">
        <v>0</v>
      </c>
    </row>
    <row r="1299" spans="1:10" x14ac:dyDescent="0.25">
      <c r="A1299" s="86" t="s">
        <v>2299</v>
      </c>
      <c r="B1299" s="86">
        <v>0</v>
      </c>
      <c r="C1299" s="86">
        <v>0</v>
      </c>
      <c r="D1299" s="86">
        <v>0</v>
      </c>
      <c r="E1299" s="86">
        <v>0</v>
      </c>
      <c r="F1299" s="86">
        <v>0</v>
      </c>
      <c r="G1299" s="86">
        <v>0</v>
      </c>
    </row>
    <row r="1300" spans="1:10" x14ac:dyDescent="0.25">
      <c r="A1300" s="86" t="s">
        <v>2300</v>
      </c>
      <c r="B1300" s="86">
        <v>10</v>
      </c>
      <c r="C1300" s="86">
        <v>0</v>
      </c>
      <c r="D1300" s="86">
        <v>0</v>
      </c>
      <c r="E1300" s="86">
        <v>0</v>
      </c>
      <c r="F1300" s="86">
        <v>0</v>
      </c>
      <c r="G1300" s="86">
        <v>0</v>
      </c>
    </row>
    <row r="1301" spans="1:10" x14ac:dyDescent="0.25">
      <c r="A1301" s="86" t="s">
        <v>2301</v>
      </c>
      <c r="B1301" s="86">
        <v>0</v>
      </c>
      <c r="C1301" s="86">
        <v>0</v>
      </c>
      <c r="D1301" s="86">
        <v>0</v>
      </c>
      <c r="E1301" s="86">
        <v>0</v>
      </c>
      <c r="F1301" s="86">
        <v>0</v>
      </c>
      <c r="G1301" s="86">
        <v>0</v>
      </c>
    </row>
    <row r="1302" spans="1:10" x14ac:dyDescent="0.25">
      <c r="A1302" s="86" t="s">
        <v>2302</v>
      </c>
      <c r="B1302" s="86">
        <v>50</v>
      </c>
      <c r="C1302" s="86">
        <v>0.31</v>
      </c>
      <c r="D1302" s="86">
        <v>0.34</v>
      </c>
      <c r="E1302" s="86">
        <v>0</v>
      </c>
      <c r="F1302" s="86">
        <v>0.14000000000000001</v>
      </c>
      <c r="G1302" s="86">
        <v>0</v>
      </c>
      <c r="H1302" s="86">
        <v>0</v>
      </c>
      <c r="J1302" s="86">
        <v>1</v>
      </c>
    </row>
    <row r="1303" spans="1:10" x14ac:dyDescent="0.25">
      <c r="A1303" s="86" t="s">
        <v>2303</v>
      </c>
      <c r="B1303" s="86">
        <v>0</v>
      </c>
      <c r="C1303" s="86">
        <v>0</v>
      </c>
      <c r="D1303" s="86">
        <v>0</v>
      </c>
      <c r="E1303" s="86">
        <v>0</v>
      </c>
      <c r="F1303" s="86">
        <v>0</v>
      </c>
      <c r="G1303" s="86">
        <v>0</v>
      </c>
    </row>
    <row r="1304" spans="1:10" x14ac:dyDescent="0.25">
      <c r="A1304" s="86" t="s">
        <v>2304</v>
      </c>
      <c r="B1304" s="86">
        <v>0</v>
      </c>
      <c r="C1304" s="86">
        <v>0</v>
      </c>
      <c r="D1304" s="86">
        <v>0</v>
      </c>
      <c r="E1304" s="86">
        <v>0</v>
      </c>
      <c r="F1304" s="86">
        <v>0</v>
      </c>
      <c r="G1304" s="86">
        <v>0</v>
      </c>
    </row>
    <row r="1305" spans="1:10" x14ac:dyDescent="0.25">
      <c r="A1305" s="86" t="s">
        <v>2305</v>
      </c>
      <c r="B1305" s="86">
        <v>0</v>
      </c>
      <c r="C1305" s="86">
        <v>0</v>
      </c>
      <c r="D1305" s="86">
        <v>0</v>
      </c>
      <c r="E1305" s="86">
        <v>0</v>
      </c>
      <c r="F1305" s="86">
        <v>0</v>
      </c>
      <c r="G1305" s="86">
        <v>0</v>
      </c>
    </row>
    <row r="1306" spans="1:10" x14ac:dyDescent="0.25">
      <c r="A1306" s="86" t="s">
        <v>2306</v>
      </c>
      <c r="B1306" s="86">
        <v>0</v>
      </c>
      <c r="C1306" s="86">
        <v>0</v>
      </c>
      <c r="D1306" s="86">
        <v>0</v>
      </c>
      <c r="E1306" s="86">
        <v>0</v>
      </c>
      <c r="F1306" s="86">
        <v>0</v>
      </c>
      <c r="G1306" s="86">
        <v>0</v>
      </c>
    </row>
    <row r="1307" spans="1:10" x14ac:dyDescent="0.25">
      <c r="A1307" s="86" t="s">
        <v>2307</v>
      </c>
      <c r="B1307" s="86">
        <v>0</v>
      </c>
      <c r="C1307" s="86">
        <v>0</v>
      </c>
      <c r="D1307" s="86">
        <v>0</v>
      </c>
      <c r="E1307" s="86">
        <v>0</v>
      </c>
      <c r="F1307" s="86">
        <v>0</v>
      </c>
      <c r="G1307" s="86">
        <v>0</v>
      </c>
    </row>
    <row r="1308" spans="1:10" x14ac:dyDescent="0.25">
      <c r="A1308" s="86" t="s">
        <v>2308</v>
      </c>
      <c r="B1308" s="86">
        <v>0</v>
      </c>
      <c r="C1308" s="86">
        <v>0</v>
      </c>
      <c r="D1308" s="86">
        <v>0</v>
      </c>
      <c r="E1308" s="86">
        <v>0</v>
      </c>
      <c r="F1308" s="86">
        <v>0</v>
      </c>
      <c r="G1308" s="86">
        <v>0</v>
      </c>
    </row>
    <row r="1309" spans="1:10" x14ac:dyDescent="0.25">
      <c r="A1309" s="86" t="s">
        <v>2309</v>
      </c>
      <c r="B1309" s="86">
        <v>0</v>
      </c>
      <c r="C1309" s="86">
        <v>0</v>
      </c>
      <c r="D1309" s="86">
        <v>0</v>
      </c>
      <c r="E1309" s="86">
        <v>0</v>
      </c>
      <c r="F1309" s="86">
        <v>0</v>
      </c>
      <c r="G1309" s="86">
        <v>0</v>
      </c>
    </row>
    <row r="1310" spans="1:10" x14ac:dyDescent="0.25">
      <c r="A1310" s="86" t="s">
        <v>2310</v>
      </c>
      <c r="B1310" s="86">
        <v>0</v>
      </c>
      <c r="C1310" s="86">
        <v>0</v>
      </c>
      <c r="D1310" s="86">
        <v>0</v>
      </c>
      <c r="E1310" s="86">
        <v>0</v>
      </c>
      <c r="F1310" s="86">
        <v>0</v>
      </c>
      <c r="G1310" s="86">
        <v>0</v>
      </c>
    </row>
    <row r="1311" spans="1:10" x14ac:dyDescent="0.25">
      <c r="A1311" s="86" t="s">
        <v>2311</v>
      </c>
      <c r="B1311" s="86">
        <v>0</v>
      </c>
      <c r="C1311" s="86">
        <v>0</v>
      </c>
      <c r="D1311" s="86">
        <v>0</v>
      </c>
      <c r="E1311" s="86">
        <v>0</v>
      </c>
      <c r="F1311" s="86">
        <v>0</v>
      </c>
      <c r="G1311" s="86">
        <v>0</v>
      </c>
    </row>
    <row r="1312" spans="1:10" x14ac:dyDescent="0.25">
      <c r="A1312" s="86" t="s">
        <v>2312</v>
      </c>
      <c r="B1312" s="86">
        <v>0</v>
      </c>
      <c r="C1312" s="86">
        <v>0</v>
      </c>
      <c r="D1312" s="86">
        <v>0</v>
      </c>
      <c r="E1312" s="86">
        <v>0</v>
      </c>
      <c r="F1312" s="86">
        <v>0</v>
      </c>
      <c r="G1312" s="86">
        <v>0</v>
      </c>
    </row>
    <row r="1313" spans="1:10" x14ac:dyDescent="0.25">
      <c r="A1313" s="86" t="s">
        <v>2313</v>
      </c>
      <c r="B1313" s="86">
        <v>9900</v>
      </c>
      <c r="C1313" s="86">
        <v>0.06</v>
      </c>
      <c r="D1313" s="86">
        <v>0.64</v>
      </c>
      <c r="E1313" s="86">
        <v>0</v>
      </c>
      <c r="F1313" s="86">
        <v>9.86</v>
      </c>
      <c r="G1313" s="86">
        <v>0</v>
      </c>
      <c r="H1313" s="86">
        <v>0</v>
      </c>
      <c r="J1313" s="86">
        <v>1.07</v>
      </c>
    </row>
    <row r="1314" spans="1:10" x14ac:dyDescent="0.25">
      <c r="A1314" s="86" t="s">
        <v>2314</v>
      </c>
      <c r="B1314" s="86">
        <v>0</v>
      </c>
      <c r="C1314" s="86">
        <v>0</v>
      </c>
      <c r="D1314" s="86">
        <v>0</v>
      </c>
      <c r="E1314" s="86">
        <v>0</v>
      </c>
      <c r="F1314" s="86">
        <v>0</v>
      </c>
      <c r="G1314" s="86">
        <v>0</v>
      </c>
    </row>
    <row r="1315" spans="1:10" x14ac:dyDescent="0.25">
      <c r="A1315" s="86" t="s">
        <v>2315</v>
      </c>
      <c r="B1315" s="86">
        <v>0</v>
      </c>
      <c r="C1315" s="86">
        <v>0</v>
      </c>
      <c r="D1315" s="86">
        <v>0</v>
      </c>
      <c r="E1315" s="86">
        <v>0</v>
      </c>
      <c r="F1315" s="86">
        <v>0</v>
      </c>
      <c r="G1315" s="86">
        <v>0</v>
      </c>
    </row>
    <row r="1316" spans="1:10" x14ac:dyDescent="0.25">
      <c r="A1316" s="86" t="s">
        <v>2316</v>
      </c>
      <c r="B1316" s="86">
        <v>0</v>
      </c>
      <c r="C1316" s="86">
        <v>0</v>
      </c>
      <c r="D1316" s="86">
        <v>0</v>
      </c>
      <c r="E1316" s="86">
        <v>0</v>
      </c>
      <c r="F1316" s="86">
        <v>0</v>
      </c>
      <c r="G1316" s="86">
        <v>0</v>
      </c>
    </row>
    <row r="1317" spans="1:10" x14ac:dyDescent="0.25">
      <c r="A1317" s="86" t="s">
        <v>2317</v>
      </c>
      <c r="B1317" s="86">
        <v>10</v>
      </c>
      <c r="C1317" s="86">
        <v>0</v>
      </c>
      <c r="D1317" s="86">
        <v>0</v>
      </c>
      <c r="E1317" s="86">
        <v>0</v>
      </c>
      <c r="F1317" s="86">
        <v>0</v>
      </c>
      <c r="G1317" s="86">
        <v>0</v>
      </c>
    </row>
    <row r="1318" spans="1:10" x14ac:dyDescent="0.25">
      <c r="A1318" s="86" t="s">
        <v>2318</v>
      </c>
      <c r="B1318" s="86">
        <v>10</v>
      </c>
      <c r="C1318" s="86">
        <v>0</v>
      </c>
      <c r="D1318" s="86">
        <v>0</v>
      </c>
      <c r="E1318" s="86">
        <v>0</v>
      </c>
      <c r="F1318" s="86">
        <v>0</v>
      </c>
      <c r="G1318" s="86">
        <v>0</v>
      </c>
    </row>
    <row r="1319" spans="1:10" x14ac:dyDescent="0.25">
      <c r="A1319" s="86" t="s">
        <v>2319</v>
      </c>
      <c r="B1319" s="86">
        <v>0</v>
      </c>
      <c r="C1319" s="86">
        <v>0</v>
      </c>
      <c r="D1319" s="86">
        <v>0</v>
      </c>
      <c r="E1319" s="86">
        <v>0</v>
      </c>
      <c r="F1319" s="86">
        <v>0</v>
      </c>
      <c r="G1319" s="86">
        <v>0</v>
      </c>
    </row>
    <row r="1320" spans="1:10" x14ac:dyDescent="0.25">
      <c r="A1320" s="86" t="s">
        <v>2320</v>
      </c>
      <c r="B1320" s="86">
        <v>10</v>
      </c>
      <c r="C1320" s="86">
        <v>0</v>
      </c>
      <c r="D1320" s="86">
        <v>0</v>
      </c>
      <c r="E1320" s="86">
        <v>0</v>
      </c>
      <c r="F1320" s="86">
        <v>0</v>
      </c>
      <c r="G1320" s="86">
        <v>0</v>
      </c>
    </row>
    <row r="1321" spans="1:10" x14ac:dyDescent="0.25">
      <c r="A1321" s="86" t="s">
        <v>2321</v>
      </c>
      <c r="B1321" s="86">
        <v>10</v>
      </c>
      <c r="C1321" s="86">
        <v>0</v>
      </c>
      <c r="D1321" s="86">
        <v>0</v>
      </c>
      <c r="E1321" s="86">
        <v>0</v>
      </c>
      <c r="F1321" s="86">
        <v>0</v>
      </c>
      <c r="G1321" s="86">
        <v>0</v>
      </c>
    </row>
    <row r="1322" spans="1:10" x14ac:dyDescent="0.25">
      <c r="A1322" s="86" t="s">
        <v>2322</v>
      </c>
      <c r="B1322" s="86">
        <v>0</v>
      </c>
      <c r="C1322" s="86">
        <v>0</v>
      </c>
      <c r="D1322" s="86">
        <v>0</v>
      </c>
      <c r="E1322" s="86">
        <v>0</v>
      </c>
      <c r="F1322" s="86">
        <v>0</v>
      </c>
      <c r="G1322" s="86">
        <v>0</v>
      </c>
    </row>
    <row r="1323" spans="1:10" x14ac:dyDescent="0.25">
      <c r="A1323" s="86" t="s">
        <v>2323</v>
      </c>
      <c r="B1323" s="86">
        <v>10</v>
      </c>
      <c r="C1323" s="86">
        <v>0</v>
      </c>
      <c r="D1323" s="86">
        <v>0</v>
      </c>
      <c r="E1323" s="86">
        <v>0</v>
      </c>
      <c r="F1323" s="86">
        <v>0</v>
      </c>
      <c r="G1323" s="86">
        <v>0</v>
      </c>
    </row>
    <row r="1324" spans="1:10" x14ac:dyDescent="0.25">
      <c r="A1324" s="86" t="s">
        <v>2324</v>
      </c>
      <c r="B1324" s="86">
        <v>0</v>
      </c>
      <c r="C1324" s="86">
        <v>0</v>
      </c>
      <c r="D1324" s="86">
        <v>0</v>
      </c>
      <c r="E1324" s="86">
        <v>0</v>
      </c>
      <c r="F1324" s="86">
        <v>0</v>
      </c>
      <c r="G1324" s="86">
        <v>0</v>
      </c>
    </row>
    <row r="1325" spans="1:10" x14ac:dyDescent="0.25">
      <c r="A1325" s="86" t="s">
        <v>2325</v>
      </c>
      <c r="B1325" s="86">
        <v>0</v>
      </c>
      <c r="C1325" s="86">
        <v>0</v>
      </c>
      <c r="D1325" s="86">
        <v>0</v>
      </c>
      <c r="E1325" s="86">
        <v>0</v>
      </c>
      <c r="F1325" s="86">
        <v>0</v>
      </c>
      <c r="G1325" s="86">
        <v>0</v>
      </c>
    </row>
    <row r="1326" spans="1:10" x14ac:dyDescent="0.25">
      <c r="A1326" s="86" t="s">
        <v>2326</v>
      </c>
      <c r="B1326" s="86">
        <v>170</v>
      </c>
      <c r="C1326" s="86">
        <v>0.03</v>
      </c>
      <c r="D1326" s="86">
        <v>0</v>
      </c>
      <c r="E1326" s="86">
        <v>0</v>
      </c>
      <c r="F1326" s="86">
        <v>0.86</v>
      </c>
      <c r="G1326" s="86">
        <v>0</v>
      </c>
      <c r="H1326" s="86">
        <v>0</v>
      </c>
      <c r="J1326" s="86">
        <v>1.67</v>
      </c>
    </row>
    <row r="1327" spans="1:10" x14ac:dyDescent="0.25">
      <c r="A1327" s="86" t="s">
        <v>2327</v>
      </c>
      <c r="B1327" s="86">
        <v>0</v>
      </c>
      <c r="C1327" s="86">
        <v>0</v>
      </c>
      <c r="D1327" s="86">
        <v>0</v>
      </c>
      <c r="E1327" s="86">
        <v>0</v>
      </c>
      <c r="F1327" s="86">
        <v>0</v>
      </c>
      <c r="G1327" s="86">
        <v>0</v>
      </c>
    </row>
    <row r="1328" spans="1:10" x14ac:dyDescent="0.25">
      <c r="A1328" s="86" t="s">
        <v>2328</v>
      </c>
      <c r="B1328" s="86">
        <v>90</v>
      </c>
      <c r="C1328" s="86">
        <v>7.0000000000000007E-2</v>
      </c>
      <c r="D1328" s="86">
        <v>0</v>
      </c>
      <c r="E1328" s="86">
        <v>0</v>
      </c>
      <c r="F1328" s="86">
        <v>0</v>
      </c>
      <c r="G1328" s="86">
        <v>0</v>
      </c>
    </row>
    <row r="1329" spans="1:10" x14ac:dyDescent="0.25">
      <c r="A1329" s="86" t="s">
        <v>2329</v>
      </c>
      <c r="B1329" s="86">
        <v>0</v>
      </c>
      <c r="C1329" s="86">
        <v>0</v>
      </c>
      <c r="D1329" s="86">
        <v>0</v>
      </c>
      <c r="E1329" s="86">
        <v>0</v>
      </c>
      <c r="F1329" s="86">
        <v>0</v>
      </c>
      <c r="G1329" s="86">
        <v>0</v>
      </c>
    </row>
    <row r="1330" spans="1:10" x14ac:dyDescent="0.25">
      <c r="A1330" s="86" t="s">
        <v>2330</v>
      </c>
      <c r="B1330" s="86">
        <v>0</v>
      </c>
      <c r="C1330" s="86">
        <v>0</v>
      </c>
      <c r="D1330" s="86">
        <v>0</v>
      </c>
      <c r="E1330" s="86">
        <v>0</v>
      </c>
      <c r="F1330" s="86">
        <v>0</v>
      </c>
      <c r="G1330" s="86">
        <v>0</v>
      </c>
    </row>
    <row r="1331" spans="1:10" x14ac:dyDescent="0.25">
      <c r="A1331" s="86" t="s">
        <v>2331</v>
      </c>
      <c r="B1331" s="86">
        <v>90</v>
      </c>
      <c r="C1331" s="86">
        <v>7.0000000000000007E-2</v>
      </c>
      <c r="D1331" s="86">
        <v>0</v>
      </c>
      <c r="E1331" s="86">
        <v>0</v>
      </c>
      <c r="F1331" s="86">
        <v>0</v>
      </c>
      <c r="G1331" s="86">
        <v>0</v>
      </c>
    </row>
    <row r="1332" spans="1:10" x14ac:dyDescent="0.25">
      <c r="A1332" s="86" t="s">
        <v>2332</v>
      </c>
      <c r="B1332" s="86">
        <v>0</v>
      </c>
      <c r="C1332" s="86">
        <v>0</v>
      </c>
      <c r="D1332" s="86">
        <v>0</v>
      </c>
      <c r="E1332" s="86">
        <v>0</v>
      </c>
      <c r="F1332" s="86">
        <v>0</v>
      </c>
      <c r="G1332" s="86">
        <v>0</v>
      </c>
    </row>
    <row r="1333" spans="1:10" x14ac:dyDescent="0.25">
      <c r="A1333" s="86" t="s">
        <v>2333</v>
      </c>
      <c r="B1333" s="86">
        <v>0</v>
      </c>
      <c r="C1333" s="86">
        <v>0</v>
      </c>
      <c r="D1333" s="86">
        <v>0</v>
      </c>
      <c r="E1333" s="86">
        <v>0</v>
      </c>
      <c r="F1333" s="86">
        <v>0</v>
      </c>
      <c r="G1333" s="86">
        <v>0</v>
      </c>
    </row>
    <row r="1334" spans="1:10" x14ac:dyDescent="0.25">
      <c r="A1334" s="86" t="s">
        <v>2334</v>
      </c>
      <c r="B1334" s="86">
        <v>0</v>
      </c>
      <c r="C1334" s="86">
        <v>0</v>
      </c>
      <c r="D1334" s="86">
        <v>0</v>
      </c>
      <c r="E1334" s="86">
        <v>0</v>
      </c>
      <c r="F1334" s="86">
        <v>0</v>
      </c>
      <c r="G1334" s="86">
        <v>0</v>
      </c>
    </row>
    <row r="1335" spans="1:10" x14ac:dyDescent="0.25">
      <c r="A1335" s="86" t="s">
        <v>2335</v>
      </c>
      <c r="B1335" s="86">
        <v>0</v>
      </c>
      <c r="C1335" s="86">
        <v>0</v>
      </c>
      <c r="D1335" s="86">
        <v>0</v>
      </c>
      <c r="E1335" s="86">
        <v>0</v>
      </c>
      <c r="F1335" s="86">
        <v>0</v>
      </c>
      <c r="G1335" s="86">
        <v>0</v>
      </c>
    </row>
    <row r="1336" spans="1:10" x14ac:dyDescent="0.25">
      <c r="A1336" s="86" t="s">
        <v>2336</v>
      </c>
      <c r="B1336" s="86">
        <v>0</v>
      </c>
      <c r="C1336" s="86">
        <v>0</v>
      </c>
      <c r="D1336" s="86">
        <v>0</v>
      </c>
      <c r="E1336" s="86">
        <v>0</v>
      </c>
      <c r="F1336" s="86">
        <v>0</v>
      </c>
      <c r="G1336" s="86">
        <v>0</v>
      </c>
    </row>
    <row r="1337" spans="1:10" x14ac:dyDescent="0.25">
      <c r="A1337" s="86" t="s">
        <v>2337</v>
      </c>
      <c r="B1337" s="86">
        <v>0</v>
      </c>
      <c r="C1337" s="86">
        <v>0</v>
      </c>
      <c r="D1337" s="86">
        <v>0</v>
      </c>
      <c r="E1337" s="86">
        <v>0</v>
      </c>
      <c r="F1337" s="86">
        <v>0</v>
      </c>
      <c r="G1337" s="86">
        <v>0</v>
      </c>
    </row>
    <row r="1338" spans="1:10" x14ac:dyDescent="0.25">
      <c r="A1338" s="86" t="s">
        <v>2338</v>
      </c>
      <c r="B1338" s="86">
        <v>0</v>
      </c>
      <c r="C1338" s="86">
        <v>0</v>
      </c>
      <c r="D1338" s="86">
        <v>0</v>
      </c>
      <c r="E1338" s="86">
        <v>0</v>
      </c>
      <c r="F1338" s="86">
        <v>0</v>
      </c>
      <c r="G1338" s="86">
        <v>0</v>
      </c>
    </row>
    <row r="1339" spans="1:10" x14ac:dyDescent="0.25">
      <c r="A1339" s="86" t="s">
        <v>2339</v>
      </c>
      <c r="B1339" s="86">
        <v>10</v>
      </c>
      <c r="C1339" s="86">
        <v>0</v>
      </c>
      <c r="D1339" s="86">
        <v>0</v>
      </c>
      <c r="E1339" s="86">
        <v>0</v>
      </c>
      <c r="F1339" s="86">
        <v>0</v>
      </c>
      <c r="G1339" s="86">
        <v>0</v>
      </c>
    </row>
    <row r="1340" spans="1:10" x14ac:dyDescent="0.25">
      <c r="A1340" s="86" t="s">
        <v>2340</v>
      </c>
      <c r="B1340" s="86">
        <v>0</v>
      </c>
      <c r="C1340" s="86">
        <v>0</v>
      </c>
      <c r="D1340" s="86">
        <v>0</v>
      </c>
      <c r="E1340" s="86">
        <v>0</v>
      </c>
      <c r="F1340" s="86">
        <v>0</v>
      </c>
      <c r="G1340" s="86">
        <v>0</v>
      </c>
    </row>
    <row r="1341" spans="1:10" x14ac:dyDescent="0.25">
      <c r="A1341" s="86" t="s">
        <v>2341</v>
      </c>
      <c r="B1341" s="86">
        <v>0</v>
      </c>
      <c r="C1341" s="86">
        <v>0</v>
      </c>
      <c r="D1341" s="86">
        <v>0</v>
      </c>
      <c r="E1341" s="86">
        <v>0</v>
      </c>
      <c r="F1341" s="86">
        <v>0</v>
      </c>
      <c r="G1341" s="86">
        <v>0</v>
      </c>
    </row>
    <row r="1342" spans="1:10" x14ac:dyDescent="0.25">
      <c r="A1342" s="86" t="s">
        <v>2342</v>
      </c>
      <c r="B1342" s="86">
        <v>20</v>
      </c>
      <c r="C1342" s="86">
        <v>7.0000000000000007E-2</v>
      </c>
      <c r="D1342" s="86">
        <v>0.23</v>
      </c>
      <c r="E1342" s="86">
        <v>0</v>
      </c>
      <c r="F1342" s="86">
        <v>0.14000000000000001</v>
      </c>
      <c r="G1342" s="86">
        <v>0</v>
      </c>
      <c r="H1342" s="86">
        <v>0</v>
      </c>
      <c r="J1342" s="86">
        <v>3</v>
      </c>
    </row>
    <row r="1343" spans="1:10" x14ac:dyDescent="0.25">
      <c r="A1343" s="86" t="s">
        <v>2343</v>
      </c>
      <c r="B1343" s="86">
        <v>0</v>
      </c>
      <c r="C1343" s="86">
        <v>0</v>
      </c>
      <c r="D1343" s="86">
        <v>0</v>
      </c>
      <c r="E1343" s="86">
        <v>0</v>
      </c>
      <c r="F1343" s="86">
        <v>0</v>
      </c>
      <c r="G1343" s="86">
        <v>0</v>
      </c>
    </row>
    <row r="1344" spans="1:10" x14ac:dyDescent="0.25">
      <c r="A1344" s="86" t="s">
        <v>2344</v>
      </c>
      <c r="B1344" s="86">
        <v>10</v>
      </c>
      <c r="C1344" s="86">
        <v>0</v>
      </c>
      <c r="D1344" s="86">
        <v>0</v>
      </c>
      <c r="E1344" s="86">
        <v>0</v>
      </c>
      <c r="F1344" s="86">
        <v>0</v>
      </c>
      <c r="G1344" s="86">
        <v>0</v>
      </c>
    </row>
    <row r="1345" spans="1:7" x14ac:dyDescent="0.25">
      <c r="A1345" s="86" t="s">
        <v>2345</v>
      </c>
      <c r="B1345" s="86">
        <v>0</v>
      </c>
      <c r="C1345" s="86">
        <v>0</v>
      </c>
      <c r="D1345" s="86">
        <v>0</v>
      </c>
      <c r="E1345" s="86">
        <v>0</v>
      </c>
      <c r="F1345" s="86">
        <v>0</v>
      </c>
      <c r="G1345" s="86">
        <v>0</v>
      </c>
    </row>
    <row r="1346" spans="1:7" x14ac:dyDescent="0.25">
      <c r="A1346" s="86" t="s">
        <v>2346</v>
      </c>
      <c r="B1346" s="86">
        <v>0</v>
      </c>
      <c r="C1346" s="86">
        <v>0</v>
      </c>
      <c r="D1346" s="86">
        <v>0</v>
      </c>
      <c r="E1346" s="86">
        <v>0</v>
      </c>
      <c r="F1346" s="86">
        <v>0</v>
      </c>
      <c r="G1346" s="86">
        <v>0</v>
      </c>
    </row>
    <row r="1347" spans="1:7" x14ac:dyDescent="0.25">
      <c r="A1347" s="86" t="s">
        <v>2347</v>
      </c>
      <c r="B1347" s="86">
        <v>0</v>
      </c>
      <c r="C1347" s="86">
        <v>0</v>
      </c>
      <c r="D1347" s="86">
        <v>0</v>
      </c>
      <c r="E1347" s="86">
        <v>0</v>
      </c>
      <c r="F1347" s="86">
        <v>0</v>
      </c>
      <c r="G1347" s="86">
        <v>0</v>
      </c>
    </row>
    <row r="1348" spans="1:7" x14ac:dyDescent="0.25">
      <c r="A1348" s="86" t="s">
        <v>2348</v>
      </c>
      <c r="B1348" s="86">
        <v>0</v>
      </c>
      <c r="C1348" s="86">
        <v>0</v>
      </c>
      <c r="D1348" s="86">
        <v>0</v>
      </c>
      <c r="E1348" s="86">
        <v>0</v>
      </c>
      <c r="F1348" s="86">
        <v>0</v>
      </c>
      <c r="G1348" s="86">
        <v>0</v>
      </c>
    </row>
    <row r="1349" spans="1:7" x14ac:dyDescent="0.25">
      <c r="A1349" s="86" t="s">
        <v>2349</v>
      </c>
      <c r="B1349" s="86">
        <v>0</v>
      </c>
      <c r="C1349" s="86">
        <v>0</v>
      </c>
      <c r="D1349" s="86">
        <v>0</v>
      </c>
      <c r="E1349" s="86">
        <v>0</v>
      </c>
      <c r="F1349" s="86">
        <v>0</v>
      </c>
      <c r="G1349" s="86">
        <v>0</v>
      </c>
    </row>
    <row r="1350" spans="1:7" x14ac:dyDescent="0.25">
      <c r="A1350" s="86" t="s">
        <v>2350</v>
      </c>
      <c r="B1350" s="86">
        <v>0</v>
      </c>
      <c r="C1350" s="86">
        <v>0</v>
      </c>
      <c r="D1350" s="86">
        <v>0</v>
      </c>
      <c r="E1350" s="86">
        <v>0</v>
      </c>
      <c r="F1350" s="86">
        <v>0</v>
      </c>
      <c r="G1350" s="86">
        <v>0</v>
      </c>
    </row>
    <row r="1351" spans="1:7" x14ac:dyDescent="0.25">
      <c r="A1351" s="86" t="s">
        <v>2351</v>
      </c>
      <c r="B1351" s="86">
        <v>0</v>
      </c>
      <c r="C1351" s="86">
        <v>0</v>
      </c>
      <c r="D1351" s="86">
        <v>0</v>
      </c>
      <c r="E1351" s="86">
        <v>0</v>
      </c>
      <c r="F1351" s="86">
        <v>0</v>
      </c>
      <c r="G1351" s="86">
        <v>0</v>
      </c>
    </row>
    <row r="1352" spans="1:7" x14ac:dyDescent="0.25">
      <c r="A1352" s="86" t="s">
        <v>2352</v>
      </c>
      <c r="B1352" s="86">
        <v>0</v>
      </c>
      <c r="C1352" s="86">
        <v>0</v>
      </c>
      <c r="D1352" s="86">
        <v>0</v>
      </c>
      <c r="E1352" s="86">
        <v>0</v>
      </c>
      <c r="F1352" s="86">
        <v>0</v>
      </c>
      <c r="G1352" s="86">
        <v>0</v>
      </c>
    </row>
    <row r="1353" spans="1:7" x14ac:dyDescent="0.25">
      <c r="A1353" s="86" t="s">
        <v>2353</v>
      </c>
      <c r="B1353" s="86">
        <v>0</v>
      </c>
      <c r="C1353" s="86">
        <v>0</v>
      </c>
      <c r="D1353" s="86">
        <v>0</v>
      </c>
      <c r="E1353" s="86">
        <v>0</v>
      </c>
      <c r="F1353" s="86">
        <v>0</v>
      </c>
      <c r="G1353" s="86">
        <v>0</v>
      </c>
    </row>
    <row r="1354" spans="1:7" x14ac:dyDescent="0.25">
      <c r="A1354" s="86" t="s">
        <v>2354</v>
      </c>
      <c r="B1354" s="86">
        <v>0</v>
      </c>
      <c r="C1354" s="86">
        <v>0</v>
      </c>
      <c r="D1354" s="86">
        <v>0</v>
      </c>
      <c r="E1354" s="86">
        <v>0</v>
      </c>
      <c r="F1354" s="86">
        <v>0</v>
      </c>
      <c r="G1354" s="86">
        <v>0</v>
      </c>
    </row>
    <row r="1355" spans="1:7" x14ac:dyDescent="0.25">
      <c r="A1355" s="86" t="s">
        <v>2355</v>
      </c>
      <c r="B1355" s="86">
        <v>0</v>
      </c>
      <c r="C1355" s="86">
        <v>0</v>
      </c>
      <c r="D1355" s="86">
        <v>0</v>
      </c>
      <c r="E1355" s="86">
        <v>0</v>
      </c>
      <c r="F1355" s="86">
        <v>0</v>
      </c>
      <c r="G1355" s="86">
        <v>0</v>
      </c>
    </row>
    <row r="1356" spans="1:7" x14ac:dyDescent="0.25">
      <c r="A1356" s="86" t="s">
        <v>2356</v>
      </c>
      <c r="B1356" s="86">
        <v>0</v>
      </c>
      <c r="C1356" s="86">
        <v>0</v>
      </c>
      <c r="D1356" s="86">
        <v>0</v>
      </c>
      <c r="E1356" s="86">
        <v>0</v>
      </c>
      <c r="F1356" s="86">
        <v>0</v>
      </c>
      <c r="G1356" s="86">
        <v>0</v>
      </c>
    </row>
    <row r="1357" spans="1:7" x14ac:dyDescent="0.25">
      <c r="A1357" s="86" t="s">
        <v>2357</v>
      </c>
      <c r="B1357" s="86">
        <v>0</v>
      </c>
      <c r="C1357" s="86">
        <v>0</v>
      </c>
      <c r="D1357" s="86">
        <v>0</v>
      </c>
      <c r="E1357" s="86">
        <v>0</v>
      </c>
      <c r="F1357" s="86">
        <v>0</v>
      </c>
      <c r="G1357" s="86">
        <v>0</v>
      </c>
    </row>
    <row r="1358" spans="1:7" x14ac:dyDescent="0.25">
      <c r="A1358" s="86" t="s">
        <v>2358</v>
      </c>
      <c r="B1358" s="86">
        <v>0</v>
      </c>
      <c r="C1358" s="86">
        <v>0</v>
      </c>
      <c r="D1358" s="86">
        <v>0</v>
      </c>
      <c r="E1358" s="86">
        <v>0</v>
      </c>
      <c r="F1358" s="86">
        <v>0</v>
      </c>
      <c r="G1358" s="86">
        <v>0</v>
      </c>
    </row>
    <row r="1359" spans="1:7" x14ac:dyDescent="0.25">
      <c r="A1359" s="86" t="s">
        <v>2359</v>
      </c>
      <c r="B1359" s="86">
        <v>0</v>
      </c>
      <c r="C1359" s="86">
        <v>0</v>
      </c>
      <c r="D1359" s="86">
        <v>0</v>
      </c>
      <c r="E1359" s="86">
        <v>0</v>
      </c>
      <c r="F1359" s="86">
        <v>0</v>
      </c>
      <c r="G1359" s="86">
        <v>0</v>
      </c>
    </row>
    <row r="1360" spans="1:7" x14ac:dyDescent="0.25">
      <c r="A1360" s="86" t="s">
        <v>2360</v>
      </c>
      <c r="B1360" s="86">
        <v>0</v>
      </c>
      <c r="C1360" s="86">
        <v>0</v>
      </c>
      <c r="D1360" s="86">
        <v>0</v>
      </c>
      <c r="E1360" s="86">
        <v>0</v>
      </c>
      <c r="F1360" s="86">
        <v>0</v>
      </c>
      <c r="G1360" s="86">
        <v>0</v>
      </c>
    </row>
    <row r="1361" spans="1:7" x14ac:dyDescent="0.25">
      <c r="A1361" s="86" t="s">
        <v>2361</v>
      </c>
      <c r="B1361" s="86">
        <v>0</v>
      </c>
      <c r="C1361" s="86">
        <v>0</v>
      </c>
      <c r="D1361" s="86">
        <v>0</v>
      </c>
      <c r="E1361" s="86">
        <v>0</v>
      </c>
      <c r="F1361" s="86">
        <v>0</v>
      </c>
      <c r="G1361" s="86">
        <v>0</v>
      </c>
    </row>
    <row r="1362" spans="1:7" x14ac:dyDescent="0.25">
      <c r="A1362" s="86" t="s">
        <v>2362</v>
      </c>
      <c r="B1362" s="86">
        <v>10</v>
      </c>
      <c r="C1362" s="86">
        <v>0</v>
      </c>
      <c r="D1362" s="86">
        <v>0</v>
      </c>
      <c r="E1362" s="86">
        <v>0</v>
      </c>
      <c r="F1362" s="86">
        <v>0</v>
      </c>
      <c r="G1362" s="86">
        <v>0</v>
      </c>
    </row>
    <row r="1363" spans="1:7" x14ac:dyDescent="0.25">
      <c r="A1363" s="86" t="s">
        <v>2363</v>
      </c>
      <c r="B1363" s="86">
        <v>0</v>
      </c>
      <c r="C1363" s="86">
        <v>0</v>
      </c>
      <c r="D1363" s="86">
        <v>0</v>
      </c>
      <c r="E1363" s="86">
        <v>0</v>
      </c>
      <c r="F1363" s="86">
        <v>0</v>
      </c>
      <c r="G1363" s="86">
        <v>0</v>
      </c>
    </row>
    <row r="1364" spans="1:7" x14ac:dyDescent="0.25">
      <c r="A1364" s="86" t="s">
        <v>2364</v>
      </c>
      <c r="B1364" s="86">
        <v>0</v>
      </c>
      <c r="C1364" s="86">
        <v>0</v>
      </c>
      <c r="D1364" s="86">
        <v>0</v>
      </c>
      <c r="E1364" s="86">
        <v>0</v>
      </c>
      <c r="F1364" s="86">
        <v>0</v>
      </c>
      <c r="G1364" s="86">
        <v>0</v>
      </c>
    </row>
    <row r="1365" spans="1:7" x14ac:dyDescent="0.25">
      <c r="A1365" s="86" t="s">
        <v>2365</v>
      </c>
      <c r="B1365" s="86">
        <v>10</v>
      </c>
      <c r="C1365" s="86">
        <v>0</v>
      </c>
      <c r="D1365" s="86">
        <v>0</v>
      </c>
      <c r="E1365" s="86">
        <v>0</v>
      </c>
      <c r="F1365" s="86">
        <v>0</v>
      </c>
      <c r="G1365" s="86">
        <v>0</v>
      </c>
    </row>
    <row r="1366" spans="1:7" x14ac:dyDescent="0.25">
      <c r="A1366" s="86" t="s">
        <v>2366</v>
      </c>
      <c r="B1366" s="86">
        <v>10</v>
      </c>
      <c r="C1366" s="86">
        <v>0.21</v>
      </c>
      <c r="D1366" s="86">
        <v>0</v>
      </c>
      <c r="E1366" s="86">
        <v>0</v>
      </c>
      <c r="F1366" s="86">
        <v>0</v>
      </c>
      <c r="G1366" s="86">
        <v>0</v>
      </c>
    </row>
    <row r="1367" spans="1:7" x14ac:dyDescent="0.25">
      <c r="A1367" s="86" t="s">
        <v>2367</v>
      </c>
      <c r="B1367" s="86">
        <v>0</v>
      </c>
      <c r="C1367" s="86">
        <v>0</v>
      </c>
      <c r="D1367" s="86">
        <v>0</v>
      </c>
      <c r="E1367" s="86">
        <v>0</v>
      </c>
      <c r="F1367" s="86">
        <v>0</v>
      </c>
      <c r="G1367" s="86">
        <v>0</v>
      </c>
    </row>
    <row r="1368" spans="1:7" x14ac:dyDescent="0.25">
      <c r="A1368" s="86" t="s">
        <v>2368</v>
      </c>
      <c r="B1368" s="86">
        <v>0</v>
      </c>
      <c r="C1368" s="86">
        <v>0</v>
      </c>
      <c r="D1368" s="86">
        <v>0</v>
      </c>
      <c r="E1368" s="86">
        <v>0</v>
      </c>
      <c r="F1368" s="86">
        <v>0</v>
      </c>
      <c r="G1368" s="86">
        <v>0</v>
      </c>
    </row>
    <row r="1369" spans="1:7" x14ac:dyDescent="0.25">
      <c r="A1369" s="86" t="s">
        <v>2369</v>
      </c>
      <c r="B1369" s="86">
        <v>0</v>
      </c>
      <c r="C1369" s="86">
        <v>0</v>
      </c>
      <c r="D1369" s="86">
        <v>0</v>
      </c>
      <c r="E1369" s="86">
        <v>0</v>
      </c>
      <c r="F1369" s="86">
        <v>0</v>
      </c>
      <c r="G1369" s="86">
        <v>0</v>
      </c>
    </row>
    <row r="1370" spans="1:7" x14ac:dyDescent="0.25">
      <c r="A1370" s="86" t="s">
        <v>2370</v>
      </c>
      <c r="B1370" s="86">
        <v>0</v>
      </c>
      <c r="C1370" s="86">
        <v>0</v>
      </c>
      <c r="D1370" s="86">
        <v>0</v>
      </c>
      <c r="E1370" s="86">
        <v>0</v>
      </c>
      <c r="F1370" s="86">
        <v>0</v>
      </c>
      <c r="G1370" s="86">
        <v>0</v>
      </c>
    </row>
    <row r="1371" spans="1:7" x14ac:dyDescent="0.25">
      <c r="A1371" s="86" t="s">
        <v>2371</v>
      </c>
      <c r="B1371" s="86">
        <v>0</v>
      </c>
      <c r="C1371" s="86">
        <v>0</v>
      </c>
      <c r="D1371" s="86">
        <v>0</v>
      </c>
      <c r="E1371" s="86">
        <v>0</v>
      </c>
      <c r="F1371" s="86">
        <v>0</v>
      </c>
      <c r="G1371" s="86">
        <v>0</v>
      </c>
    </row>
    <row r="1372" spans="1:7" x14ac:dyDescent="0.25">
      <c r="A1372" s="86" t="s">
        <v>2372</v>
      </c>
      <c r="B1372" s="86">
        <v>0</v>
      </c>
      <c r="C1372" s="86">
        <v>0</v>
      </c>
      <c r="D1372" s="86">
        <v>0</v>
      </c>
      <c r="E1372" s="86">
        <v>0</v>
      </c>
      <c r="F1372" s="86">
        <v>0</v>
      </c>
      <c r="G1372" s="86">
        <v>0</v>
      </c>
    </row>
    <row r="1373" spans="1:7" x14ac:dyDescent="0.25">
      <c r="A1373" s="86" t="s">
        <v>2373</v>
      </c>
      <c r="B1373" s="86">
        <v>0</v>
      </c>
      <c r="C1373" s="86">
        <v>0</v>
      </c>
      <c r="D1373" s="86">
        <v>0</v>
      </c>
      <c r="E1373" s="86">
        <v>0</v>
      </c>
      <c r="F1373" s="86">
        <v>0</v>
      </c>
      <c r="G1373" s="86">
        <v>0</v>
      </c>
    </row>
    <row r="1374" spans="1:7" x14ac:dyDescent="0.25">
      <c r="A1374" s="86" t="s">
        <v>2374</v>
      </c>
      <c r="B1374" s="86">
        <v>0</v>
      </c>
      <c r="C1374" s="86">
        <v>0</v>
      </c>
      <c r="D1374" s="86">
        <v>0</v>
      </c>
      <c r="E1374" s="86">
        <v>0</v>
      </c>
      <c r="F1374" s="86">
        <v>0</v>
      </c>
      <c r="G1374" s="86">
        <v>0</v>
      </c>
    </row>
    <row r="1375" spans="1:7" x14ac:dyDescent="0.25">
      <c r="A1375" s="86" t="s">
        <v>2375</v>
      </c>
      <c r="B1375" s="86">
        <v>0</v>
      </c>
      <c r="C1375" s="86">
        <v>0</v>
      </c>
      <c r="D1375" s="86">
        <v>0</v>
      </c>
      <c r="E1375" s="86">
        <v>0</v>
      </c>
      <c r="F1375" s="86">
        <v>0</v>
      </c>
      <c r="G1375" s="86">
        <v>0</v>
      </c>
    </row>
    <row r="1376" spans="1:7" x14ac:dyDescent="0.25">
      <c r="A1376" s="86" t="s">
        <v>2376</v>
      </c>
      <c r="B1376" s="86">
        <v>0</v>
      </c>
      <c r="C1376" s="86">
        <v>0</v>
      </c>
      <c r="D1376" s="86">
        <v>0</v>
      </c>
      <c r="E1376" s="86">
        <v>0</v>
      </c>
      <c r="F1376" s="86">
        <v>0</v>
      </c>
      <c r="G1376" s="86">
        <v>0</v>
      </c>
    </row>
    <row r="1377" spans="1:7" x14ac:dyDescent="0.25">
      <c r="A1377" s="86" t="s">
        <v>2377</v>
      </c>
      <c r="B1377" s="86">
        <v>0</v>
      </c>
      <c r="C1377" s="86">
        <v>0</v>
      </c>
      <c r="D1377" s="86">
        <v>0</v>
      </c>
      <c r="E1377" s="86">
        <v>0</v>
      </c>
      <c r="F1377" s="86">
        <v>0</v>
      </c>
      <c r="G1377" s="86">
        <v>0</v>
      </c>
    </row>
    <row r="1378" spans="1:7" x14ac:dyDescent="0.25">
      <c r="A1378" s="86" t="s">
        <v>2378</v>
      </c>
      <c r="B1378" s="86">
        <v>0</v>
      </c>
      <c r="C1378" s="86">
        <v>0</v>
      </c>
      <c r="D1378" s="86">
        <v>0</v>
      </c>
      <c r="E1378" s="86">
        <v>0</v>
      </c>
      <c r="F1378" s="86">
        <v>0</v>
      </c>
      <c r="G1378" s="86">
        <v>0</v>
      </c>
    </row>
    <row r="1379" spans="1:7" x14ac:dyDescent="0.25">
      <c r="A1379" s="86" t="s">
        <v>2379</v>
      </c>
      <c r="B1379" s="86">
        <v>0</v>
      </c>
      <c r="C1379" s="86">
        <v>0</v>
      </c>
      <c r="D1379" s="86">
        <v>0</v>
      </c>
      <c r="E1379" s="86">
        <v>0</v>
      </c>
      <c r="F1379" s="86">
        <v>0</v>
      </c>
      <c r="G1379" s="86">
        <v>0</v>
      </c>
    </row>
    <row r="1380" spans="1:7" x14ac:dyDescent="0.25">
      <c r="A1380" s="86" t="s">
        <v>2380</v>
      </c>
      <c r="B1380" s="86">
        <v>0</v>
      </c>
      <c r="C1380" s="86">
        <v>0</v>
      </c>
      <c r="D1380" s="86">
        <v>0</v>
      </c>
      <c r="E1380" s="86">
        <v>0</v>
      </c>
      <c r="F1380" s="86">
        <v>0</v>
      </c>
      <c r="G1380" s="86">
        <v>0</v>
      </c>
    </row>
    <row r="1381" spans="1:7" x14ac:dyDescent="0.25">
      <c r="A1381" s="86" t="s">
        <v>2381</v>
      </c>
      <c r="B1381" s="86">
        <v>0</v>
      </c>
      <c r="C1381" s="86">
        <v>0</v>
      </c>
      <c r="D1381" s="86">
        <v>0</v>
      </c>
      <c r="E1381" s="86">
        <v>0</v>
      </c>
      <c r="F1381" s="86">
        <v>0</v>
      </c>
      <c r="G1381" s="86">
        <v>0</v>
      </c>
    </row>
    <row r="1382" spans="1:7" x14ac:dyDescent="0.25">
      <c r="A1382" s="86" t="s">
        <v>2382</v>
      </c>
      <c r="B1382" s="86">
        <v>0</v>
      </c>
      <c r="C1382" s="86">
        <v>0</v>
      </c>
      <c r="D1382" s="86">
        <v>0</v>
      </c>
      <c r="E1382" s="86">
        <v>0</v>
      </c>
      <c r="F1382" s="86">
        <v>0</v>
      </c>
      <c r="G1382" s="86">
        <v>0</v>
      </c>
    </row>
    <row r="1383" spans="1:7" x14ac:dyDescent="0.25">
      <c r="A1383" s="86" t="s">
        <v>2383</v>
      </c>
      <c r="B1383" s="86">
        <v>0</v>
      </c>
      <c r="C1383" s="86">
        <v>0</v>
      </c>
      <c r="D1383" s="86">
        <v>0</v>
      </c>
      <c r="E1383" s="86">
        <v>0</v>
      </c>
      <c r="F1383" s="86">
        <v>0</v>
      </c>
      <c r="G1383" s="86">
        <v>0</v>
      </c>
    </row>
    <row r="1384" spans="1:7" x14ac:dyDescent="0.25">
      <c r="A1384" s="86" t="s">
        <v>2384</v>
      </c>
      <c r="B1384" s="86">
        <v>0</v>
      </c>
      <c r="C1384" s="86">
        <v>0</v>
      </c>
      <c r="D1384" s="86">
        <v>0</v>
      </c>
      <c r="E1384" s="86">
        <v>0</v>
      </c>
      <c r="F1384" s="86">
        <v>0</v>
      </c>
      <c r="G1384" s="86">
        <v>0</v>
      </c>
    </row>
    <row r="1385" spans="1:7" x14ac:dyDescent="0.25">
      <c r="A1385" s="86" t="s">
        <v>2385</v>
      </c>
      <c r="B1385" s="86">
        <v>0</v>
      </c>
      <c r="C1385" s="86">
        <v>0</v>
      </c>
      <c r="D1385" s="86">
        <v>0</v>
      </c>
      <c r="E1385" s="86">
        <v>0</v>
      </c>
      <c r="F1385" s="86">
        <v>0</v>
      </c>
      <c r="G1385" s="86">
        <v>0</v>
      </c>
    </row>
    <row r="1386" spans="1:7" x14ac:dyDescent="0.25">
      <c r="A1386" s="86" t="s">
        <v>2386</v>
      </c>
      <c r="B1386" s="86">
        <v>0</v>
      </c>
      <c r="C1386" s="86">
        <v>0</v>
      </c>
      <c r="D1386" s="86">
        <v>0</v>
      </c>
      <c r="E1386" s="86">
        <v>0</v>
      </c>
      <c r="F1386" s="86">
        <v>0</v>
      </c>
      <c r="G1386" s="86">
        <v>0</v>
      </c>
    </row>
    <row r="1387" spans="1:7" x14ac:dyDescent="0.25">
      <c r="A1387" s="86" t="s">
        <v>2387</v>
      </c>
      <c r="B1387" s="86">
        <v>0</v>
      </c>
      <c r="C1387" s="86">
        <v>0</v>
      </c>
      <c r="D1387" s="86">
        <v>0</v>
      </c>
      <c r="E1387" s="86">
        <v>0</v>
      </c>
      <c r="F1387" s="86">
        <v>0</v>
      </c>
      <c r="G1387" s="86">
        <v>0</v>
      </c>
    </row>
    <row r="1388" spans="1:7" x14ac:dyDescent="0.25">
      <c r="A1388" s="86" t="s">
        <v>2388</v>
      </c>
      <c r="B1388" s="86">
        <v>10</v>
      </c>
      <c r="C1388" s="86">
        <v>0</v>
      </c>
      <c r="D1388" s="86">
        <v>0</v>
      </c>
      <c r="E1388" s="86">
        <v>0</v>
      </c>
      <c r="F1388" s="86">
        <v>0</v>
      </c>
      <c r="G1388" s="86">
        <v>0</v>
      </c>
    </row>
    <row r="1389" spans="1:7" x14ac:dyDescent="0.25">
      <c r="A1389" s="86" t="s">
        <v>2389</v>
      </c>
      <c r="B1389" s="86">
        <v>0</v>
      </c>
      <c r="C1389" s="86">
        <v>0</v>
      </c>
      <c r="D1389" s="86">
        <v>0</v>
      </c>
      <c r="E1389" s="86">
        <v>0</v>
      </c>
      <c r="F1389" s="86">
        <v>0</v>
      </c>
      <c r="G1389" s="86">
        <v>0</v>
      </c>
    </row>
    <row r="1390" spans="1:7" x14ac:dyDescent="0.25">
      <c r="A1390" s="86" t="s">
        <v>2390</v>
      </c>
      <c r="B1390" s="86">
        <v>0</v>
      </c>
      <c r="C1390" s="86">
        <v>0</v>
      </c>
      <c r="D1390" s="86">
        <v>0</v>
      </c>
      <c r="E1390" s="86">
        <v>0</v>
      </c>
      <c r="F1390" s="86">
        <v>0</v>
      </c>
      <c r="G1390" s="86">
        <v>0</v>
      </c>
    </row>
    <row r="1391" spans="1:7" x14ac:dyDescent="0.25">
      <c r="A1391" s="86" t="s">
        <v>2391</v>
      </c>
      <c r="B1391" s="86">
        <v>0</v>
      </c>
      <c r="C1391" s="86">
        <v>0</v>
      </c>
      <c r="D1391" s="86">
        <v>0</v>
      </c>
      <c r="E1391" s="86">
        <v>0</v>
      </c>
      <c r="F1391" s="86">
        <v>0</v>
      </c>
      <c r="G1391" s="86">
        <v>0</v>
      </c>
    </row>
    <row r="1392" spans="1:7" x14ac:dyDescent="0.25">
      <c r="A1392" s="86" t="s">
        <v>2392</v>
      </c>
      <c r="B1392" s="86">
        <v>10</v>
      </c>
      <c r="C1392" s="86">
        <v>0</v>
      </c>
      <c r="D1392" s="86">
        <v>0</v>
      </c>
      <c r="E1392" s="86">
        <v>0</v>
      </c>
      <c r="F1392" s="86">
        <v>0</v>
      </c>
      <c r="G1392" s="86">
        <v>0</v>
      </c>
    </row>
    <row r="1393" spans="1:7" x14ac:dyDescent="0.25">
      <c r="A1393" s="86" t="s">
        <v>2393</v>
      </c>
      <c r="B1393" s="86">
        <v>110</v>
      </c>
      <c r="C1393" s="86">
        <v>0.11</v>
      </c>
      <c r="D1393" s="86">
        <v>0.38</v>
      </c>
      <c r="E1393" s="86">
        <v>0</v>
      </c>
      <c r="F1393" s="86">
        <v>0</v>
      </c>
      <c r="G1393" s="86">
        <v>0</v>
      </c>
    </row>
    <row r="1394" spans="1:7" x14ac:dyDescent="0.25">
      <c r="A1394" s="86" t="s">
        <v>2394</v>
      </c>
      <c r="B1394" s="86">
        <v>0</v>
      </c>
      <c r="C1394" s="86">
        <v>0</v>
      </c>
      <c r="D1394" s="86">
        <v>0</v>
      </c>
      <c r="E1394" s="86">
        <v>0</v>
      </c>
      <c r="F1394" s="86">
        <v>0</v>
      </c>
      <c r="G1394" s="86">
        <v>0</v>
      </c>
    </row>
    <row r="1395" spans="1:7" x14ac:dyDescent="0.25">
      <c r="A1395" s="86" t="s">
        <v>2395</v>
      </c>
      <c r="B1395" s="86">
        <v>0</v>
      </c>
      <c r="C1395" s="86">
        <v>0</v>
      </c>
      <c r="D1395" s="86">
        <v>0</v>
      </c>
      <c r="E1395" s="86">
        <v>0</v>
      </c>
      <c r="F1395" s="86">
        <v>0</v>
      </c>
      <c r="G1395" s="86">
        <v>0</v>
      </c>
    </row>
    <row r="1396" spans="1:7" x14ac:dyDescent="0.25">
      <c r="A1396" s="86" t="s">
        <v>2396</v>
      </c>
      <c r="B1396" s="86">
        <v>0</v>
      </c>
      <c r="C1396" s="86">
        <v>0</v>
      </c>
      <c r="D1396" s="86">
        <v>0</v>
      </c>
      <c r="E1396" s="86">
        <v>0</v>
      </c>
      <c r="F1396" s="86">
        <v>0</v>
      </c>
      <c r="G1396" s="86">
        <v>0</v>
      </c>
    </row>
    <row r="1397" spans="1:7" x14ac:dyDescent="0.25">
      <c r="A1397" s="86" t="s">
        <v>2397</v>
      </c>
      <c r="B1397" s="86">
        <v>0</v>
      </c>
      <c r="C1397" s="86">
        <v>0</v>
      </c>
      <c r="D1397" s="86">
        <v>0</v>
      </c>
      <c r="E1397" s="86">
        <v>0</v>
      </c>
      <c r="F1397" s="86">
        <v>0</v>
      </c>
      <c r="G1397" s="86">
        <v>0</v>
      </c>
    </row>
    <row r="1398" spans="1:7" x14ac:dyDescent="0.25">
      <c r="A1398" s="86" t="s">
        <v>2398</v>
      </c>
      <c r="B1398" s="86">
        <v>10</v>
      </c>
      <c r="C1398" s="86">
        <v>0</v>
      </c>
      <c r="D1398" s="86">
        <v>0</v>
      </c>
      <c r="E1398" s="86">
        <v>0</v>
      </c>
      <c r="F1398" s="86">
        <v>0</v>
      </c>
      <c r="G1398" s="86">
        <v>0</v>
      </c>
    </row>
    <row r="1399" spans="1:7" x14ac:dyDescent="0.25">
      <c r="A1399" s="86" t="s">
        <v>2399</v>
      </c>
      <c r="B1399" s="86">
        <v>0</v>
      </c>
      <c r="C1399" s="86">
        <v>0</v>
      </c>
      <c r="D1399" s="86">
        <v>0</v>
      </c>
      <c r="E1399" s="86">
        <v>0</v>
      </c>
      <c r="F1399" s="86">
        <v>0</v>
      </c>
      <c r="G1399" s="86">
        <v>0</v>
      </c>
    </row>
    <row r="1400" spans="1:7" x14ac:dyDescent="0.25">
      <c r="A1400" s="86" t="s">
        <v>2400</v>
      </c>
      <c r="B1400" s="86">
        <v>10</v>
      </c>
      <c r="C1400" s="86">
        <v>0</v>
      </c>
      <c r="D1400" s="86">
        <v>0</v>
      </c>
      <c r="E1400" s="86">
        <v>0</v>
      </c>
      <c r="F1400" s="86">
        <v>0</v>
      </c>
      <c r="G1400" s="86">
        <v>0</v>
      </c>
    </row>
    <row r="1401" spans="1:7" x14ac:dyDescent="0.25">
      <c r="A1401" s="86" t="s">
        <v>2401</v>
      </c>
      <c r="B1401" s="86">
        <v>0</v>
      </c>
      <c r="C1401" s="86">
        <v>0</v>
      </c>
      <c r="D1401" s="86">
        <v>0</v>
      </c>
      <c r="E1401" s="86">
        <v>0</v>
      </c>
      <c r="F1401" s="86">
        <v>0</v>
      </c>
      <c r="G1401" s="86">
        <v>0</v>
      </c>
    </row>
    <row r="1402" spans="1:7" x14ac:dyDescent="0.25">
      <c r="A1402" s="86" t="s">
        <v>2402</v>
      </c>
      <c r="B1402" s="86">
        <v>9900</v>
      </c>
      <c r="C1402" s="86">
        <v>0.06</v>
      </c>
      <c r="D1402" s="86">
        <v>0.64</v>
      </c>
      <c r="E1402" s="86">
        <v>0</v>
      </c>
      <c r="F1402" s="86">
        <v>0</v>
      </c>
      <c r="G1402" s="86">
        <v>0</v>
      </c>
    </row>
    <row r="1403" spans="1:7" x14ac:dyDescent="0.25">
      <c r="A1403" s="86" t="s">
        <v>2403</v>
      </c>
      <c r="B1403" s="86">
        <v>0</v>
      </c>
      <c r="C1403" s="86">
        <v>0</v>
      </c>
      <c r="D1403" s="86">
        <v>0</v>
      </c>
      <c r="E1403" s="86">
        <v>0</v>
      </c>
      <c r="F1403" s="86">
        <v>0</v>
      </c>
      <c r="G1403" s="86">
        <v>0</v>
      </c>
    </row>
    <row r="1404" spans="1:7" x14ac:dyDescent="0.25">
      <c r="A1404" s="86" t="s">
        <v>2404</v>
      </c>
      <c r="B1404" s="86">
        <v>0</v>
      </c>
      <c r="C1404" s="86">
        <v>0</v>
      </c>
      <c r="D1404" s="86">
        <v>0</v>
      </c>
      <c r="E1404" s="86">
        <v>0</v>
      </c>
      <c r="F1404" s="86">
        <v>0</v>
      </c>
      <c r="G1404" s="86">
        <v>0</v>
      </c>
    </row>
    <row r="1405" spans="1:7" x14ac:dyDescent="0.25">
      <c r="A1405" s="86" t="s">
        <v>2405</v>
      </c>
      <c r="B1405" s="86">
        <v>30</v>
      </c>
      <c r="C1405" s="86">
        <v>0.13</v>
      </c>
      <c r="D1405" s="86">
        <v>7.0000000000000007E-2</v>
      </c>
      <c r="E1405" s="86">
        <v>0</v>
      </c>
      <c r="F1405" s="86">
        <v>0</v>
      </c>
      <c r="G1405" s="86">
        <v>0</v>
      </c>
    </row>
    <row r="1406" spans="1:7" x14ac:dyDescent="0.25">
      <c r="A1406" s="86" t="s">
        <v>2406</v>
      </c>
      <c r="B1406" s="86">
        <v>0</v>
      </c>
      <c r="C1406" s="86">
        <v>0</v>
      </c>
      <c r="D1406" s="86">
        <v>0</v>
      </c>
      <c r="E1406" s="86">
        <v>0</v>
      </c>
      <c r="F1406" s="86">
        <v>0</v>
      </c>
      <c r="G1406" s="86">
        <v>0</v>
      </c>
    </row>
    <row r="1407" spans="1:7" x14ac:dyDescent="0.25">
      <c r="A1407" s="86" t="s">
        <v>2407</v>
      </c>
      <c r="B1407" s="86">
        <v>50</v>
      </c>
      <c r="C1407" s="86">
        <v>0.31</v>
      </c>
      <c r="D1407" s="86">
        <v>0.34</v>
      </c>
      <c r="E1407" s="86">
        <v>0</v>
      </c>
      <c r="F1407" s="86">
        <v>0</v>
      </c>
      <c r="G1407" s="86">
        <v>0</v>
      </c>
    </row>
    <row r="1408" spans="1:7" x14ac:dyDescent="0.25">
      <c r="A1408" s="86" t="s">
        <v>2408</v>
      </c>
      <c r="B1408" s="86">
        <v>0</v>
      </c>
      <c r="C1408" s="86">
        <v>0</v>
      </c>
      <c r="D1408" s="86">
        <v>0</v>
      </c>
      <c r="E1408" s="86">
        <v>0</v>
      </c>
      <c r="F1408" s="86">
        <v>0</v>
      </c>
      <c r="G1408" s="86">
        <v>0</v>
      </c>
    </row>
    <row r="1409" spans="1:10" x14ac:dyDescent="0.25">
      <c r="A1409" s="86" t="s">
        <v>2409</v>
      </c>
      <c r="B1409" s="86">
        <v>0</v>
      </c>
      <c r="C1409" s="86">
        <v>0</v>
      </c>
      <c r="D1409" s="86">
        <v>0</v>
      </c>
      <c r="E1409" s="86">
        <v>0</v>
      </c>
      <c r="F1409" s="86">
        <v>0</v>
      </c>
      <c r="G1409" s="86">
        <v>0</v>
      </c>
    </row>
    <row r="1410" spans="1:10" x14ac:dyDescent="0.25">
      <c r="A1410" s="86" t="s">
        <v>2410</v>
      </c>
      <c r="B1410" s="86">
        <v>0</v>
      </c>
      <c r="C1410" s="86">
        <v>0</v>
      </c>
      <c r="D1410" s="86">
        <v>0</v>
      </c>
      <c r="E1410" s="86">
        <v>0</v>
      </c>
      <c r="F1410" s="86">
        <v>0</v>
      </c>
      <c r="G1410" s="86">
        <v>0</v>
      </c>
    </row>
    <row r="1411" spans="1:10" x14ac:dyDescent="0.25">
      <c r="A1411" s="86" t="s">
        <v>2411</v>
      </c>
      <c r="B1411" s="86">
        <v>0</v>
      </c>
      <c r="C1411" s="86">
        <v>0</v>
      </c>
      <c r="D1411" s="86">
        <v>0</v>
      </c>
      <c r="E1411" s="86">
        <v>0</v>
      </c>
      <c r="F1411" s="86">
        <v>0</v>
      </c>
      <c r="G1411" s="86">
        <v>0</v>
      </c>
    </row>
    <row r="1412" spans="1:10" x14ac:dyDescent="0.25">
      <c r="A1412" s="86" t="s">
        <v>2412</v>
      </c>
      <c r="B1412" s="86">
        <v>0</v>
      </c>
      <c r="C1412" s="86">
        <v>0</v>
      </c>
      <c r="D1412" s="86">
        <v>0</v>
      </c>
      <c r="E1412" s="86">
        <v>0</v>
      </c>
      <c r="F1412" s="86">
        <v>0</v>
      </c>
      <c r="G1412" s="86">
        <v>0</v>
      </c>
    </row>
    <row r="1413" spans="1:10" x14ac:dyDescent="0.25">
      <c r="A1413" s="86" t="s">
        <v>2413</v>
      </c>
      <c r="B1413" s="86">
        <v>0</v>
      </c>
      <c r="C1413" s="86">
        <v>0</v>
      </c>
      <c r="D1413" s="86">
        <v>0</v>
      </c>
      <c r="E1413" s="86">
        <v>0</v>
      </c>
      <c r="F1413" s="86">
        <v>0.14000000000000001</v>
      </c>
      <c r="G1413" s="86">
        <v>0</v>
      </c>
      <c r="H1413" s="86">
        <v>0</v>
      </c>
      <c r="J1413" s="86">
        <v>1</v>
      </c>
    </row>
    <row r="1414" spans="1:10" x14ac:dyDescent="0.25">
      <c r="A1414" s="86" t="s">
        <v>2414</v>
      </c>
      <c r="B1414" s="86">
        <v>0</v>
      </c>
      <c r="C1414" s="86">
        <v>0</v>
      </c>
      <c r="D1414" s="86">
        <v>0</v>
      </c>
      <c r="E1414" s="86">
        <v>0</v>
      </c>
      <c r="F1414" s="86">
        <v>0</v>
      </c>
      <c r="G1414" s="86">
        <v>0</v>
      </c>
    </row>
    <row r="1415" spans="1:10" x14ac:dyDescent="0.25">
      <c r="A1415" s="86" t="s">
        <v>2415</v>
      </c>
      <c r="B1415" s="86">
        <v>0</v>
      </c>
      <c r="C1415" s="86">
        <v>0</v>
      </c>
      <c r="D1415" s="86">
        <v>0</v>
      </c>
      <c r="E1415" s="86">
        <v>0</v>
      </c>
      <c r="F1415" s="86">
        <v>0</v>
      </c>
      <c r="G1415" s="86">
        <v>0</v>
      </c>
    </row>
    <row r="1416" spans="1:10" x14ac:dyDescent="0.25">
      <c r="A1416" s="86" t="s">
        <v>2416</v>
      </c>
      <c r="B1416" s="86">
        <v>0</v>
      </c>
      <c r="C1416" s="86">
        <v>0</v>
      </c>
      <c r="D1416" s="86">
        <v>0</v>
      </c>
      <c r="E1416" s="86">
        <v>0</v>
      </c>
      <c r="F1416" s="86">
        <v>0</v>
      </c>
      <c r="G1416" s="86">
        <v>0</v>
      </c>
    </row>
    <row r="1417" spans="1:10" x14ac:dyDescent="0.25">
      <c r="A1417" s="86" t="s">
        <v>2417</v>
      </c>
      <c r="B1417" s="86">
        <v>0</v>
      </c>
      <c r="C1417" s="86">
        <v>0</v>
      </c>
      <c r="D1417" s="86">
        <v>0</v>
      </c>
      <c r="E1417" s="86">
        <v>0</v>
      </c>
      <c r="F1417" s="86">
        <v>0</v>
      </c>
      <c r="G1417" s="86">
        <v>0</v>
      </c>
    </row>
    <row r="1418" spans="1:10" x14ac:dyDescent="0.25">
      <c r="A1418" s="86" t="s">
        <v>2418</v>
      </c>
      <c r="B1418" s="86">
        <v>10</v>
      </c>
      <c r="C1418" s="86">
        <v>0</v>
      </c>
      <c r="D1418" s="86">
        <v>0</v>
      </c>
      <c r="E1418" s="86">
        <v>0</v>
      </c>
      <c r="F1418" s="86">
        <v>0</v>
      </c>
      <c r="G1418" s="86">
        <v>0</v>
      </c>
    </row>
    <row r="1419" spans="1:10" x14ac:dyDescent="0.25">
      <c r="A1419" s="86" t="s">
        <v>2419</v>
      </c>
      <c r="B1419" s="86">
        <v>0</v>
      </c>
      <c r="C1419" s="86">
        <v>0</v>
      </c>
      <c r="D1419" s="86">
        <v>0</v>
      </c>
      <c r="E1419" s="86">
        <v>0</v>
      </c>
      <c r="F1419" s="86">
        <v>0</v>
      </c>
      <c r="G1419" s="86">
        <v>0</v>
      </c>
    </row>
    <row r="1420" spans="1:10" x14ac:dyDescent="0.25">
      <c r="A1420" s="86" t="s">
        <v>2420</v>
      </c>
      <c r="B1420" s="86">
        <v>0</v>
      </c>
      <c r="C1420" s="86">
        <v>0</v>
      </c>
      <c r="D1420" s="86">
        <v>0</v>
      </c>
      <c r="E1420" s="86">
        <v>0</v>
      </c>
      <c r="F1420" s="86">
        <v>0</v>
      </c>
      <c r="G1420" s="86">
        <v>0</v>
      </c>
    </row>
    <row r="1421" spans="1:10" x14ac:dyDescent="0.25">
      <c r="A1421" s="86" t="s">
        <v>2421</v>
      </c>
      <c r="B1421" s="86">
        <v>0</v>
      </c>
      <c r="C1421" s="86">
        <v>0</v>
      </c>
      <c r="D1421" s="86">
        <v>0</v>
      </c>
      <c r="E1421" s="86">
        <v>0</v>
      </c>
      <c r="F1421" s="86">
        <v>0</v>
      </c>
      <c r="G1421" s="86">
        <v>0</v>
      </c>
    </row>
    <row r="1422" spans="1:10" x14ac:dyDescent="0.25">
      <c r="A1422" s="86" t="s">
        <v>2422</v>
      </c>
      <c r="B1422" s="86">
        <v>0</v>
      </c>
      <c r="C1422" s="86">
        <v>0</v>
      </c>
      <c r="D1422" s="86">
        <v>0</v>
      </c>
      <c r="E1422" s="86">
        <v>0</v>
      </c>
      <c r="F1422" s="86">
        <v>0</v>
      </c>
      <c r="G1422" s="86">
        <v>0</v>
      </c>
    </row>
    <row r="1423" spans="1:10" x14ac:dyDescent="0.25">
      <c r="A1423" s="86" t="s">
        <v>2423</v>
      </c>
      <c r="B1423" s="86">
        <v>0</v>
      </c>
      <c r="C1423" s="86">
        <v>0</v>
      </c>
      <c r="D1423" s="86">
        <v>0</v>
      </c>
      <c r="E1423" s="86">
        <v>0</v>
      </c>
      <c r="F1423" s="86">
        <v>0</v>
      </c>
      <c r="G1423" s="86">
        <v>0</v>
      </c>
    </row>
    <row r="1424" spans="1:10" x14ac:dyDescent="0.25">
      <c r="A1424" s="86" t="s">
        <v>2424</v>
      </c>
      <c r="B1424" s="86">
        <v>0</v>
      </c>
      <c r="C1424" s="86">
        <v>0</v>
      </c>
      <c r="D1424" s="86">
        <v>0</v>
      </c>
      <c r="E1424" s="86">
        <v>0</v>
      </c>
      <c r="F1424" s="86">
        <v>0</v>
      </c>
      <c r="G1424" s="86">
        <v>0</v>
      </c>
    </row>
    <row r="1425" spans="1:7" x14ac:dyDescent="0.25">
      <c r="A1425" s="86" t="s">
        <v>2425</v>
      </c>
      <c r="B1425" s="86">
        <v>0</v>
      </c>
      <c r="C1425" s="86">
        <v>0</v>
      </c>
      <c r="D1425" s="86">
        <v>0</v>
      </c>
      <c r="E1425" s="86">
        <v>0</v>
      </c>
      <c r="F1425" s="86">
        <v>0</v>
      </c>
      <c r="G1425" s="86">
        <v>0</v>
      </c>
    </row>
    <row r="1426" spans="1:7" x14ac:dyDescent="0.25">
      <c r="A1426" s="86" t="s">
        <v>2426</v>
      </c>
      <c r="B1426" s="86">
        <v>0</v>
      </c>
      <c r="C1426" s="86">
        <v>0</v>
      </c>
      <c r="D1426" s="86">
        <v>0</v>
      </c>
      <c r="E1426" s="86">
        <v>0</v>
      </c>
      <c r="F1426" s="86">
        <v>0</v>
      </c>
      <c r="G1426" s="86">
        <v>0</v>
      </c>
    </row>
    <row r="1427" spans="1:7" x14ac:dyDescent="0.25">
      <c r="A1427" s="86" t="s">
        <v>2427</v>
      </c>
      <c r="B1427" s="86">
        <v>0</v>
      </c>
      <c r="C1427" s="86">
        <v>0</v>
      </c>
      <c r="D1427" s="86">
        <v>0</v>
      </c>
      <c r="E1427" s="86">
        <v>0</v>
      </c>
      <c r="F1427" s="86">
        <v>0</v>
      </c>
      <c r="G1427" s="86">
        <v>0</v>
      </c>
    </row>
    <row r="1428" spans="1:7" x14ac:dyDescent="0.25">
      <c r="A1428" s="86" t="s">
        <v>2428</v>
      </c>
      <c r="B1428" s="86">
        <v>0</v>
      </c>
      <c r="C1428" s="86">
        <v>0</v>
      </c>
      <c r="D1428" s="86">
        <v>0</v>
      </c>
      <c r="E1428" s="86">
        <v>0</v>
      </c>
      <c r="F1428" s="86">
        <v>0</v>
      </c>
      <c r="G1428" s="86">
        <v>0</v>
      </c>
    </row>
    <row r="1429" spans="1:7" x14ac:dyDescent="0.25">
      <c r="A1429" s="86" t="s">
        <v>2429</v>
      </c>
      <c r="B1429" s="86">
        <v>0</v>
      </c>
      <c r="C1429" s="86">
        <v>0</v>
      </c>
      <c r="D1429" s="86">
        <v>0</v>
      </c>
      <c r="E1429" s="86">
        <v>0</v>
      </c>
      <c r="F1429" s="86">
        <v>0</v>
      </c>
      <c r="G1429" s="86">
        <v>0</v>
      </c>
    </row>
    <row r="1430" spans="1:7" x14ac:dyDescent="0.25">
      <c r="A1430" s="86" t="s">
        <v>2430</v>
      </c>
      <c r="B1430" s="86">
        <v>40</v>
      </c>
      <c r="C1430" s="86">
        <v>0.02</v>
      </c>
      <c r="D1430" s="86">
        <v>0</v>
      </c>
      <c r="E1430" s="86">
        <v>0</v>
      </c>
      <c r="F1430" s="86">
        <v>0</v>
      </c>
      <c r="G1430" s="86">
        <v>0</v>
      </c>
    </row>
    <row r="1431" spans="1:7" x14ac:dyDescent="0.25">
      <c r="A1431" s="86" t="s">
        <v>2431</v>
      </c>
      <c r="B1431" s="86">
        <v>0</v>
      </c>
      <c r="C1431" s="86">
        <v>0</v>
      </c>
      <c r="D1431" s="86">
        <v>0</v>
      </c>
      <c r="E1431" s="86">
        <v>0</v>
      </c>
      <c r="F1431" s="86">
        <v>0</v>
      </c>
      <c r="G1431" s="86">
        <v>0</v>
      </c>
    </row>
    <row r="1432" spans="1:7" x14ac:dyDescent="0.25">
      <c r="A1432" s="86" t="s">
        <v>2432</v>
      </c>
      <c r="B1432" s="86">
        <v>0</v>
      </c>
      <c r="C1432" s="86">
        <v>0</v>
      </c>
      <c r="D1432" s="86">
        <v>0</v>
      </c>
      <c r="E1432" s="86">
        <v>0</v>
      </c>
      <c r="F1432" s="86">
        <v>0</v>
      </c>
      <c r="G1432" s="86">
        <v>0</v>
      </c>
    </row>
    <row r="1433" spans="1:7" x14ac:dyDescent="0.25">
      <c r="A1433" s="86" t="s">
        <v>2433</v>
      </c>
      <c r="B1433" s="86">
        <v>10</v>
      </c>
      <c r="C1433" s="86">
        <v>0</v>
      </c>
      <c r="D1433" s="86">
        <v>0</v>
      </c>
      <c r="E1433" s="86">
        <v>0</v>
      </c>
      <c r="F1433" s="86">
        <v>0</v>
      </c>
      <c r="G1433" s="86">
        <v>0</v>
      </c>
    </row>
    <row r="1434" spans="1:7" x14ac:dyDescent="0.25">
      <c r="A1434" s="86" t="s">
        <v>2434</v>
      </c>
      <c r="B1434" s="86">
        <v>10</v>
      </c>
      <c r="C1434" s="86">
        <v>0</v>
      </c>
      <c r="D1434" s="86">
        <v>0</v>
      </c>
      <c r="E1434" s="86">
        <v>0</v>
      </c>
      <c r="F1434" s="86">
        <v>0</v>
      </c>
      <c r="G1434" s="86">
        <v>0</v>
      </c>
    </row>
    <row r="1435" spans="1:7" x14ac:dyDescent="0.25">
      <c r="A1435" s="86" t="s">
        <v>2435</v>
      </c>
      <c r="B1435" s="86">
        <v>0</v>
      </c>
      <c r="C1435" s="86">
        <v>0</v>
      </c>
      <c r="D1435" s="86">
        <v>0</v>
      </c>
      <c r="E1435" s="86">
        <v>0</v>
      </c>
      <c r="F1435" s="86">
        <v>0</v>
      </c>
      <c r="G1435" s="86">
        <v>0</v>
      </c>
    </row>
    <row r="1436" spans="1:7" x14ac:dyDescent="0.25">
      <c r="A1436" s="86" t="s">
        <v>2436</v>
      </c>
      <c r="B1436" s="86">
        <v>0</v>
      </c>
      <c r="C1436" s="86">
        <v>0</v>
      </c>
      <c r="D1436" s="86">
        <v>0</v>
      </c>
      <c r="E1436" s="86">
        <v>0</v>
      </c>
      <c r="F1436" s="86">
        <v>0</v>
      </c>
      <c r="G1436" s="86">
        <v>0</v>
      </c>
    </row>
    <row r="1437" spans="1:7" x14ac:dyDescent="0.25">
      <c r="A1437" s="86" t="s">
        <v>2437</v>
      </c>
      <c r="B1437" s="86">
        <v>0</v>
      </c>
      <c r="C1437" s="86">
        <v>0</v>
      </c>
      <c r="D1437" s="86">
        <v>0</v>
      </c>
      <c r="E1437" s="86">
        <v>0</v>
      </c>
      <c r="F1437" s="86">
        <v>0</v>
      </c>
      <c r="G1437" s="86">
        <v>0</v>
      </c>
    </row>
    <row r="1438" spans="1:7" x14ac:dyDescent="0.25">
      <c r="A1438" s="86" t="s">
        <v>2438</v>
      </c>
      <c r="B1438" s="86">
        <v>9900</v>
      </c>
      <c r="C1438" s="86">
        <v>0.06</v>
      </c>
      <c r="D1438" s="86">
        <v>0.64</v>
      </c>
      <c r="E1438" s="86">
        <v>0</v>
      </c>
      <c r="F1438" s="86">
        <v>0</v>
      </c>
      <c r="G1438" s="86">
        <v>0</v>
      </c>
    </row>
    <row r="1439" spans="1:7" x14ac:dyDescent="0.25">
      <c r="A1439" s="86" t="s">
        <v>2439</v>
      </c>
      <c r="B1439" s="86">
        <v>0</v>
      </c>
      <c r="C1439" s="86">
        <v>0</v>
      </c>
      <c r="D1439" s="86">
        <v>0</v>
      </c>
      <c r="E1439" s="86">
        <v>0</v>
      </c>
      <c r="F1439" s="86">
        <v>0</v>
      </c>
      <c r="G1439" s="86">
        <v>0</v>
      </c>
    </row>
    <row r="1440" spans="1:7" x14ac:dyDescent="0.25">
      <c r="A1440" s="86" t="s">
        <v>2440</v>
      </c>
      <c r="B1440" s="86">
        <v>10</v>
      </c>
      <c r="C1440" s="86">
        <v>0.37</v>
      </c>
      <c r="D1440" s="86">
        <v>0</v>
      </c>
      <c r="E1440" s="86">
        <v>0</v>
      </c>
      <c r="F1440" s="86">
        <v>0</v>
      </c>
      <c r="G1440" s="86">
        <v>0</v>
      </c>
    </row>
    <row r="1441" spans="1:10" x14ac:dyDescent="0.25">
      <c r="A1441" s="86" t="s">
        <v>2441</v>
      </c>
      <c r="B1441" s="86">
        <v>0</v>
      </c>
      <c r="C1441" s="86">
        <v>0</v>
      </c>
      <c r="D1441" s="86">
        <v>0</v>
      </c>
      <c r="E1441" s="86">
        <v>0</v>
      </c>
      <c r="F1441" s="86">
        <v>0</v>
      </c>
      <c r="G1441" s="86">
        <v>0</v>
      </c>
    </row>
    <row r="1442" spans="1:10" x14ac:dyDescent="0.25">
      <c r="A1442" s="86" t="s">
        <v>2442</v>
      </c>
      <c r="B1442" s="86">
        <v>9900</v>
      </c>
      <c r="C1442" s="86">
        <v>0.06</v>
      </c>
      <c r="D1442" s="86">
        <v>0.64</v>
      </c>
      <c r="E1442" s="86">
        <v>0</v>
      </c>
      <c r="F1442" s="86">
        <v>0</v>
      </c>
      <c r="G1442" s="86">
        <v>0</v>
      </c>
    </row>
    <row r="1443" spans="1:10" x14ac:dyDescent="0.25">
      <c r="A1443" s="86" t="s">
        <v>2443</v>
      </c>
      <c r="B1443" s="86">
        <v>0</v>
      </c>
      <c r="C1443" s="86">
        <v>0</v>
      </c>
      <c r="D1443" s="86">
        <v>0</v>
      </c>
      <c r="E1443" s="86">
        <v>0</v>
      </c>
      <c r="F1443" s="86">
        <v>0</v>
      </c>
      <c r="G1443" s="86">
        <v>0</v>
      </c>
    </row>
    <row r="1444" spans="1:10" x14ac:dyDescent="0.25">
      <c r="A1444" s="86" t="s">
        <v>2444</v>
      </c>
      <c r="B1444" s="86">
        <v>0</v>
      </c>
      <c r="C1444" s="86">
        <v>0</v>
      </c>
      <c r="D1444" s="86">
        <v>0</v>
      </c>
      <c r="E1444" s="86">
        <v>0</v>
      </c>
      <c r="F1444" s="86">
        <v>0</v>
      </c>
      <c r="G1444" s="86">
        <v>0</v>
      </c>
    </row>
    <row r="1445" spans="1:10" x14ac:dyDescent="0.25">
      <c r="A1445" s="86" t="s">
        <v>2445</v>
      </c>
      <c r="B1445" s="86">
        <v>0</v>
      </c>
      <c r="C1445" s="86">
        <v>0</v>
      </c>
      <c r="D1445" s="86">
        <v>0</v>
      </c>
      <c r="E1445" s="86">
        <v>0</v>
      </c>
      <c r="F1445" s="86">
        <v>0</v>
      </c>
      <c r="G1445" s="86">
        <v>0</v>
      </c>
    </row>
    <row r="1446" spans="1:10" x14ac:dyDescent="0.25">
      <c r="A1446" s="86" t="s">
        <v>2446</v>
      </c>
      <c r="B1446" s="86">
        <v>0</v>
      </c>
      <c r="C1446" s="86">
        <v>0</v>
      </c>
      <c r="D1446" s="86">
        <v>0</v>
      </c>
      <c r="E1446" s="86">
        <v>0</v>
      </c>
      <c r="F1446" s="86">
        <v>0</v>
      </c>
      <c r="G1446" s="86">
        <v>0</v>
      </c>
    </row>
    <row r="1447" spans="1:10" x14ac:dyDescent="0.25">
      <c r="A1447" s="86" t="s">
        <v>2447</v>
      </c>
      <c r="B1447" s="86">
        <v>0</v>
      </c>
      <c r="C1447" s="86">
        <v>0</v>
      </c>
      <c r="D1447" s="86">
        <v>0</v>
      </c>
      <c r="E1447" s="86">
        <v>0</v>
      </c>
      <c r="F1447" s="86">
        <v>0</v>
      </c>
      <c r="G1447" s="86">
        <v>0</v>
      </c>
    </row>
    <row r="1448" spans="1:10" x14ac:dyDescent="0.25">
      <c r="A1448" s="86" t="s">
        <v>2448</v>
      </c>
      <c r="B1448" s="86">
        <v>0</v>
      </c>
      <c r="C1448" s="86">
        <v>0</v>
      </c>
      <c r="D1448" s="86">
        <v>0</v>
      </c>
      <c r="E1448" s="86">
        <v>0</v>
      </c>
      <c r="F1448" s="86">
        <v>0</v>
      </c>
      <c r="G1448" s="86">
        <v>0</v>
      </c>
    </row>
    <row r="1449" spans="1:10" x14ac:dyDescent="0.25">
      <c r="A1449" s="86" t="s">
        <v>2449</v>
      </c>
      <c r="B1449" s="86">
        <v>0</v>
      </c>
      <c r="C1449" s="86">
        <v>0</v>
      </c>
      <c r="D1449" s="86">
        <v>0</v>
      </c>
      <c r="E1449" s="86">
        <v>0</v>
      </c>
      <c r="F1449" s="86">
        <v>0</v>
      </c>
      <c r="G1449" s="86">
        <v>0</v>
      </c>
    </row>
    <row r="1450" spans="1:10" x14ac:dyDescent="0.25">
      <c r="A1450" s="86" t="s">
        <v>2450</v>
      </c>
      <c r="B1450" s="86">
        <v>0</v>
      </c>
      <c r="C1450" s="86">
        <v>0</v>
      </c>
      <c r="D1450" s="86">
        <v>0</v>
      </c>
      <c r="E1450" s="86">
        <v>0</v>
      </c>
      <c r="F1450" s="86">
        <v>0</v>
      </c>
      <c r="G1450" s="86">
        <v>0</v>
      </c>
    </row>
    <row r="1451" spans="1:10" x14ac:dyDescent="0.25">
      <c r="A1451" s="86" t="s">
        <v>2451</v>
      </c>
      <c r="B1451" s="86">
        <v>0</v>
      </c>
      <c r="C1451" s="86">
        <v>0</v>
      </c>
      <c r="D1451" s="86">
        <v>0</v>
      </c>
      <c r="E1451" s="86">
        <v>0</v>
      </c>
      <c r="F1451" s="86">
        <v>0</v>
      </c>
      <c r="G1451" s="86">
        <v>0</v>
      </c>
    </row>
    <row r="1452" spans="1:10" x14ac:dyDescent="0.25">
      <c r="A1452" s="86" t="s">
        <v>2452</v>
      </c>
      <c r="B1452" s="86">
        <v>10</v>
      </c>
      <c r="C1452" s="86">
        <v>0</v>
      </c>
      <c r="D1452" s="86">
        <v>0</v>
      </c>
      <c r="E1452" s="86">
        <v>0</v>
      </c>
      <c r="F1452" s="86">
        <v>0.28999999999999998</v>
      </c>
      <c r="G1452" s="86">
        <v>0</v>
      </c>
      <c r="H1452" s="86">
        <v>0</v>
      </c>
      <c r="J1452" s="86">
        <v>1</v>
      </c>
    </row>
    <row r="1453" spans="1:10" x14ac:dyDescent="0.25">
      <c r="A1453" s="86" t="s">
        <v>2453</v>
      </c>
      <c r="B1453" s="86">
        <v>0</v>
      </c>
      <c r="C1453" s="86">
        <v>0</v>
      </c>
      <c r="D1453" s="86">
        <v>0</v>
      </c>
      <c r="E1453" s="86">
        <v>0</v>
      </c>
      <c r="F1453" s="86">
        <v>0</v>
      </c>
      <c r="G1453" s="86">
        <v>0</v>
      </c>
    </row>
    <row r="1454" spans="1:10" x14ac:dyDescent="0.25">
      <c r="A1454" s="86" t="s">
        <v>2454</v>
      </c>
      <c r="B1454" s="86">
        <v>0</v>
      </c>
      <c r="C1454" s="86">
        <v>0</v>
      </c>
      <c r="D1454" s="86">
        <v>0</v>
      </c>
      <c r="E1454" s="86">
        <v>0</v>
      </c>
      <c r="F1454" s="86">
        <v>0</v>
      </c>
      <c r="G1454" s="86">
        <v>0</v>
      </c>
    </row>
    <row r="1455" spans="1:10" x14ac:dyDescent="0.25">
      <c r="A1455" s="86" t="s">
        <v>2455</v>
      </c>
      <c r="B1455" s="86">
        <v>10</v>
      </c>
      <c r="C1455" s="86">
        <v>0.1</v>
      </c>
      <c r="D1455" s="86">
        <v>0.1</v>
      </c>
      <c r="E1455" s="86">
        <v>0</v>
      </c>
      <c r="F1455" s="86">
        <v>0</v>
      </c>
      <c r="G1455" s="86">
        <v>0</v>
      </c>
    </row>
    <row r="1456" spans="1:10" x14ac:dyDescent="0.25">
      <c r="A1456" s="86" t="s">
        <v>2456</v>
      </c>
      <c r="B1456" s="86">
        <v>0</v>
      </c>
      <c r="C1456" s="86">
        <v>0</v>
      </c>
      <c r="D1456" s="86">
        <v>0</v>
      </c>
      <c r="E1456" s="86">
        <v>0</v>
      </c>
      <c r="F1456" s="86">
        <v>0</v>
      </c>
      <c r="G1456" s="86">
        <v>0</v>
      </c>
    </row>
    <row r="1457" spans="1:7" x14ac:dyDescent="0.25">
      <c r="A1457" s="86" t="s">
        <v>2457</v>
      </c>
      <c r="B1457" s="86">
        <v>0</v>
      </c>
      <c r="C1457" s="86">
        <v>0</v>
      </c>
      <c r="D1457" s="86">
        <v>0</v>
      </c>
      <c r="E1457" s="86">
        <v>0</v>
      </c>
      <c r="F1457" s="86">
        <v>0</v>
      </c>
      <c r="G1457" s="86">
        <v>0</v>
      </c>
    </row>
    <row r="1458" spans="1:7" x14ac:dyDescent="0.25">
      <c r="A1458" s="86" t="s">
        <v>2458</v>
      </c>
      <c r="B1458" s="86">
        <v>0</v>
      </c>
      <c r="C1458" s="86">
        <v>0</v>
      </c>
      <c r="D1458" s="86">
        <v>0</v>
      </c>
      <c r="E1458" s="86">
        <v>0</v>
      </c>
      <c r="F1458" s="86">
        <v>0</v>
      </c>
      <c r="G1458" s="86">
        <v>0</v>
      </c>
    </row>
    <row r="1459" spans="1:7" x14ac:dyDescent="0.25">
      <c r="A1459" s="86" t="s">
        <v>2459</v>
      </c>
      <c r="B1459" s="86">
        <v>0</v>
      </c>
      <c r="C1459" s="86">
        <v>0</v>
      </c>
      <c r="D1459" s="86">
        <v>0</v>
      </c>
      <c r="E1459" s="86">
        <v>0</v>
      </c>
      <c r="F1459" s="86">
        <v>0</v>
      </c>
      <c r="G1459" s="86">
        <v>0</v>
      </c>
    </row>
    <row r="1460" spans="1:7" x14ac:dyDescent="0.25">
      <c r="A1460" s="86" t="s">
        <v>2460</v>
      </c>
      <c r="B1460" s="86">
        <v>0</v>
      </c>
      <c r="C1460" s="86">
        <v>0</v>
      </c>
      <c r="D1460" s="86">
        <v>0</v>
      </c>
      <c r="E1460" s="86">
        <v>0</v>
      </c>
      <c r="F1460" s="86">
        <v>0</v>
      </c>
      <c r="G1460" s="86">
        <v>0</v>
      </c>
    </row>
    <row r="1461" spans="1:7" x14ac:dyDescent="0.25">
      <c r="A1461" s="86" t="s">
        <v>2461</v>
      </c>
      <c r="B1461" s="86">
        <v>0</v>
      </c>
      <c r="C1461" s="86">
        <v>0</v>
      </c>
      <c r="D1461" s="86">
        <v>0</v>
      </c>
      <c r="E1461" s="86">
        <v>0</v>
      </c>
      <c r="F1461" s="86">
        <v>0</v>
      </c>
      <c r="G1461" s="86">
        <v>0</v>
      </c>
    </row>
    <row r="1462" spans="1:7" x14ac:dyDescent="0.25">
      <c r="A1462" s="86" t="s">
        <v>2462</v>
      </c>
      <c r="B1462" s="86">
        <v>0</v>
      </c>
      <c r="C1462" s="86">
        <v>0</v>
      </c>
      <c r="D1462" s="86">
        <v>0</v>
      </c>
      <c r="E1462" s="86">
        <v>0</v>
      </c>
      <c r="F1462" s="86">
        <v>0</v>
      </c>
      <c r="G1462" s="86">
        <v>0</v>
      </c>
    </row>
    <row r="1463" spans="1:7" x14ac:dyDescent="0.25">
      <c r="A1463" s="86" t="s">
        <v>2463</v>
      </c>
      <c r="B1463" s="86">
        <v>0</v>
      </c>
      <c r="C1463" s="86">
        <v>0</v>
      </c>
      <c r="D1463" s="86">
        <v>0</v>
      </c>
      <c r="E1463" s="86">
        <v>0</v>
      </c>
      <c r="F1463" s="86">
        <v>0</v>
      </c>
      <c r="G1463" s="86">
        <v>0</v>
      </c>
    </row>
    <row r="1464" spans="1:7" x14ac:dyDescent="0.25">
      <c r="A1464" s="86" t="s">
        <v>2464</v>
      </c>
      <c r="B1464" s="86">
        <v>0</v>
      </c>
      <c r="C1464" s="86">
        <v>0</v>
      </c>
      <c r="D1464" s="86">
        <v>0</v>
      </c>
      <c r="E1464" s="86">
        <v>0</v>
      </c>
      <c r="F1464" s="86">
        <v>0</v>
      </c>
      <c r="G1464" s="86">
        <v>0</v>
      </c>
    </row>
    <row r="1465" spans="1:7" x14ac:dyDescent="0.25">
      <c r="A1465" s="86" t="s">
        <v>2465</v>
      </c>
      <c r="B1465" s="86">
        <v>0</v>
      </c>
      <c r="C1465" s="86">
        <v>0</v>
      </c>
      <c r="D1465" s="86">
        <v>0</v>
      </c>
      <c r="E1465" s="86">
        <v>0</v>
      </c>
      <c r="F1465" s="86">
        <v>0</v>
      </c>
      <c r="G1465" s="86">
        <v>0</v>
      </c>
    </row>
    <row r="1466" spans="1:7" x14ac:dyDescent="0.25">
      <c r="A1466" s="86" t="s">
        <v>2466</v>
      </c>
      <c r="B1466" s="86">
        <v>0</v>
      </c>
      <c r="C1466" s="86">
        <v>0</v>
      </c>
      <c r="D1466" s="86">
        <v>0</v>
      </c>
      <c r="E1466" s="86">
        <v>0</v>
      </c>
      <c r="F1466" s="86">
        <v>0</v>
      </c>
      <c r="G1466" s="86">
        <v>0</v>
      </c>
    </row>
    <row r="1467" spans="1:7" x14ac:dyDescent="0.25">
      <c r="A1467" s="86" t="s">
        <v>2467</v>
      </c>
      <c r="B1467" s="86">
        <v>0</v>
      </c>
      <c r="C1467" s="86">
        <v>0</v>
      </c>
      <c r="D1467" s="86">
        <v>0</v>
      </c>
      <c r="E1467" s="86">
        <v>0</v>
      </c>
      <c r="F1467" s="86">
        <v>0</v>
      </c>
      <c r="G1467" s="86">
        <v>0</v>
      </c>
    </row>
    <row r="1468" spans="1:7" x14ac:dyDescent="0.25">
      <c r="A1468" s="86" t="s">
        <v>2468</v>
      </c>
      <c r="B1468" s="86">
        <v>10</v>
      </c>
      <c r="C1468" s="86">
        <v>0.09</v>
      </c>
      <c r="D1468" s="86">
        <v>0</v>
      </c>
      <c r="E1468" s="86">
        <v>0</v>
      </c>
      <c r="F1468" s="86">
        <v>0</v>
      </c>
      <c r="G1468" s="86">
        <v>0</v>
      </c>
    </row>
    <row r="1469" spans="1:7" x14ac:dyDescent="0.25">
      <c r="A1469" s="86" t="s">
        <v>2469</v>
      </c>
      <c r="B1469" s="86">
        <v>0</v>
      </c>
      <c r="C1469" s="86">
        <v>0</v>
      </c>
      <c r="D1469" s="86">
        <v>0</v>
      </c>
      <c r="E1469" s="86">
        <v>0</v>
      </c>
      <c r="F1469" s="86">
        <v>0</v>
      </c>
      <c r="G1469" s="86">
        <v>0</v>
      </c>
    </row>
    <row r="1470" spans="1:7" x14ac:dyDescent="0.25">
      <c r="A1470" s="86" t="s">
        <v>2470</v>
      </c>
      <c r="B1470" s="86">
        <v>0</v>
      </c>
      <c r="C1470" s="86">
        <v>0</v>
      </c>
      <c r="D1470" s="86">
        <v>0</v>
      </c>
      <c r="E1470" s="86">
        <v>0</v>
      </c>
      <c r="F1470" s="86">
        <v>0</v>
      </c>
      <c r="G1470" s="86">
        <v>0</v>
      </c>
    </row>
    <row r="1471" spans="1:7" x14ac:dyDescent="0.25">
      <c r="A1471" s="86" t="s">
        <v>2471</v>
      </c>
      <c r="B1471" s="86">
        <v>0</v>
      </c>
      <c r="C1471" s="86">
        <v>0</v>
      </c>
      <c r="D1471" s="86">
        <v>0</v>
      </c>
      <c r="E1471" s="86">
        <v>0</v>
      </c>
      <c r="F1471" s="86">
        <v>0</v>
      </c>
      <c r="G1471" s="86">
        <v>0</v>
      </c>
    </row>
    <row r="1472" spans="1:7" x14ac:dyDescent="0.25">
      <c r="A1472" s="86" t="s">
        <v>2472</v>
      </c>
      <c r="B1472" s="86">
        <v>0</v>
      </c>
      <c r="C1472" s="86">
        <v>0</v>
      </c>
      <c r="D1472" s="86">
        <v>0</v>
      </c>
      <c r="E1472" s="86">
        <v>0</v>
      </c>
      <c r="F1472" s="86">
        <v>0</v>
      </c>
      <c r="G1472" s="86">
        <v>0</v>
      </c>
    </row>
    <row r="1473" spans="1:7" x14ac:dyDescent="0.25">
      <c r="A1473" s="86" t="s">
        <v>2473</v>
      </c>
      <c r="B1473" s="86">
        <v>0</v>
      </c>
      <c r="C1473" s="86">
        <v>0</v>
      </c>
      <c r="D1473" s="86">
        <v>0</v>
      </c>
      <c r="E1473" s="86">
        <v>0</v>
      </c>
      <c r="F1473" s="86">
        <v>0</v>
      </c>
      <c r="G1473" s="86">
        <v>0</v>
      </c>
    </row>
    <row r="1474" spans="1:7" x14ac:dyDescent="0.25">
      <c r="A1474" s="86" t="s">
        <v>2474</v>
      </c>
      <c r="B1474" s="86">
        <v>0</v>
      </c>
      <c r="C1474" s="86">
        <v>0</v>
      </c>
      <c r="D1474" s="86">
        <v>0</v>
      </c>
      <c r="E1474" s="86">
        <v>0</v>
      </c>
      <c r="F1474" s="86">
        <v>0</v>
      </c>
      <c r="G1474" s="86">
        <v>0</v>
      </c>
    </row>
    <row r="1475" spans="1:7" x14ac:dyDescent="0.25">
      <c r="A1475" s="86" t="s">
        <v>2475</v>
      </c>
      <c r="B1475" s="86">
        <v>0</v>
      </c>
      <c r="C1475" s="86">
        <v>0</v>
      </c>
      <c r="D1475" s="86">
        <v>0</v>
      </c>
      <c r="E1475" s="86">
        <v>0</v>
      </c>
      <c r="F1475" s="86">
        <v>0</v>
      </c>
      <c r="G1475" s="86">
        <v>0</v>
      </c>
    </row>
    <row r="1476" spans="1:7" x14ac:dyDescent="0.25">
      <c r="A1476" s="86" t="s">
        <v>2476</v>
      </c>
      <c r="B1476" s="86">
        <v>0</v>
      </c>
      <c r="C1476" s="86">
        <v>0</v>
      </c>
      <c r="D1476" s="86">
        <v>0</v>
      </c>
      <c r="E1476" s="86">
        <v>0</v>
      </c>
      <c r="F1476" s="86">
        <v>0</v>
      </c>
      <c r="G1476" s="86">
        <v>0</v>
      </c>
    </row>
    <row r="1477" spans="1:7" x14ac:dyDescent="0.25">
      <c r="A1477" s="86" t="s">
        <v>2477</v>
      </c>
      <c r="B1477" s="86">
        <v>10</v>
      </c>
      <c r="C1477" s="86">
        <v>0.37</v>
      </c>
      <c r="D1477" s="86">
        <v>0</v>
      </c>
      <c r="E1477" s="86">
        <v>0</v>
      </c>
      <c r="F1477" s="86">
        <v>0</v>
      </c>
      <c r="G1477" s="86">
        <v>0</v>
      </c>
    </row>
    <row r="1478" spans="1:7" x14ac:dyDescent="0.25">
      <c r="A1478" s="86" t="s">
        <v>2478</v>
      </c>
      <c r="B1478" s="86">
        <v>0</v>
      </c>
      <c r="C1478" s="86">
        <v>0</v>
      </c>
      <c r="D1478" s="86">
        <v>0</v>
      </c>
      <c r="E1478" s="86">
        <v>0</v>
      </c>
      <c r="F1478" s="86">
        <v>0</v>
      </c>
      <c r="G1478" s="86">
        <v>0</v>
      </c>
    </row>
    <row r="1479" spans="1:7" x14ac:dyDescent="0.25">
      <c r="A1479" s="86" t="s">
        <v>2479</v>
      </c>
      <c r="B1479" s="86">
        <v>0</v>
      </c>
      <c r="C1479" s="86">
        <v>0</v>
      </c>
      <c r="D1479" s="86">
        <v>0</v>
      </c>
      <c r="E1479" s="86">
        <v>0</v>
      </c>
      <c r="F1479" s="86">
        <v>0</v>
      </c>
      <c r="G1479" s="86">
        <v>0</v>
      </c>
    </row>
    <row r="1480" spans="1:7" x14ac:dyDescent="0.25">
      <c r="A1480" s="86" t="s">
        <v>2480</v>
      </c>
      <c r="B1480" s="86">
        <v>10</v>
      </c>
      <c r="C1480" s="86">
        <v>0</v>
      </c>
      <c r="D1480" s="86">
        <v>0</v>
      </c>
      <c r="E1480" s="86">
        <v>0</v>
      </c>
      <c r="F1480" s="86">
        <v>0</v>
      </c>
      <c r="G1480" s="86">
        <v>0</v>
      </c>
    </row>
    <row r="1481" spans="1:7" x14ac:dyDescent="0.25">
      <c r="A1481" s="86" t="s">
        <v>2481</v>
      </c>
      <c r="B1481" s="86">
        <v>0</v>
      </c>
      <c r="C1481" s="86">
        <v>0</v>
      </c>
      <c r="D1481" s="86">
        <v>0</v>
      </c>
      <c r="E1481" s="86">
        <v>0</v>
      </c>
      <c r="F1481" s="86">
        <v>0</v>
      </c>
      <c r="G1481" s="86">
        <v>0</v>
      </c>
    </row>
    <row r="1482" spans="1:7" x14ac:dyDescent="0.25">
      <c r="A1482" s="86" t="s">
        <v>2482</v>
      </c>
      <c r="B1482" s="86">
        <v>0</v>
      </c>
      <c r="C1482" s="86">
        <v>0</v>
      </c>
      <c r="D1482" s="86">
        <v>0</v>
      </c>
      <c r="E1482" s="86">
        <v>0</v>
      </c>
      <c r="F1482" s="86">
        <v>0</v>
      </c>
      <c r="G1482" s="86">
        <v>0</v>
      </c>
    </row>
    <row r="1483" spans="1:7" x14ac:dyDescent="0.25">
      <c r="A1483" s="86" t="s">
        <v>2483</v>
      </c>
      <c r="B1483" s="86">
        <v>0</v>
      </c>
      <c r="C1483" s="86">
        <v>0</v>
      </c>
      <c r="D1483" s="86">
        <v>0</v>
      </c>
      <c r="E1483" s="86">
        <v>0</v>
      </c>
      <c r="F1483" s="86">
        <v>0</v>
      </c>
      <c r="G1483" s="86">
        <v>0</v>
      </c>
    </row>
    <row r="1484" spans="1:7" x14ac:dyDescent="0.25">
      <c r="A1484" s="86" t="s">
        <v>2484</v>
      </c>
      <c r="B1484" s="86">
        <v>0</v>
      </c>
      <c r="C1484" s="86">
        <v>0</v>
      </c>
      <c r="D1484" s="86">
        <v>0</v>
      </c>
      <c r="E1484" s="86">
        <v>0</v>
      </c>
      <c r="F1484" s="86">
        <v>0</v>
      </c>
      <c r="G1484" s="86">
        <v>0</v>
      </c>
    </row>
    <row r="1485" spans="1:7" x14ac:dyDescent="0.25">
      <c r="A1485" s="86" t="s">
        <v>2485</v>
      </c>
      <c r="B1485" s="86">
        <v>0</v>
      </c>
      <c r="C1485" s="86">
        <v>0</v>
      </c>
      <c r="D1485" s="86">
        <v>0</v>
      </c>
      <c r="E1485" s="86">
        <v>0</v>
      </c>
      <c r="F1485" s="86">
        <v>0</v>
      </c>
      <c r="G1485" s="86">
        <v>0</v>
      </c>
    </row>
    <row r="1486" spans="1:7" x14ac:dyDescent="0.25">
      <c r="A1486" s="86" t="s">
        <v>2486</v>
      </c>
      <c r="B1486" s="86">
        <v>0</v>
      </c>
      <c r="C1486" s="86">
        <v>0</v>
      </c>
      <c r="D1486" s="86">
        <v>0</v>
      </c>
      <c r="E1486" s="86">
        <v>0</v>
      </c>
      <c r="F1486" s="86">
        <v>0</v>
      </c>
      <c r="G1486" s="86">
        <v>0</v>
      </c>
    </row>
    <row r="1487" spans="1:7" x14ac:dyDescent="0.25">
      <c r="A1487" s="86" t="s">
        <v>2487</v>
      </c>
      <c r="B1487" s="86">
        <v>0</v>
      </c>
      <c r="C1487" s="86">
        <v>0</v>
      </c>
      <c r="D1487" s="86">
        <v>0</v>
      </c>
      <c r="E1487" s="86">
        <v>0</v>
      </c>
      <c r="F1487" s="86">
        <v>0</v>
      </c>
      <c r="G1487" s="86">
        <v>0</v>
      </c>
    </row>
    <row r="1488" spans="1:7" x14ac:dyDescent="0.25">
      <c r="A1488" s="86" t="s">
        <v>2488</v>
      </c>
      <c r="B1488" s="86">
        <v>0</v>
      </c>
      <c r="C1488" s="86">
        <v>0</v>
      </c>
      <c r="D1488" s="86">
        <v>0</v>
      </c>
      <c r="E1488" s="86">
        <v>0</v>
      </c>
      <c r="F1488" s="86">
        <v>0</v>
      </c>
      <c r="G1488" s="86">
        <v>0</v>
      </c>
    </row>
    <row r="1489" spans="1:7" x14ac:dyDescent="0.25">
      <c r="A1489" s="86" t="s">
        <v>2489</v>
      </c>
      <c r="B1489" s="86">
        <v>0</v>
      </c>
      <c r="C1489" s="86">
        <v>0</v>
      </c>
      <c r="D1489" s="86">
        <v>0</v>
      </c>
      <c r="E1489" s="86">
        <v>0</v>
      </c>
      <c r="F1489" s="86">
        <v>0</v>
      </c>
      <c r="G1489" s="86">
        <v>0</v>
      </c>
    </row>
    <row r="1490" spans="1:7" x14ac:dyDescent="0.25">
      <c r="A1490" s="86" t="s">
        <v>2490</v>
      </c>
      <c r="B1490" s="86">
        <v>0</v>
      </c>
      <c r="C1490" s="86">
        <v>0</v>
      </c>
      <c r="D1490" s="86">
        <v>0</v>
      </c>
      <c r="E1490" s="86">
        <v>0</v>
      </c>
      <c r="F1490" s="86">
        <v>0</v>
      </c>
      <c r="G1490" s="86">
        <v>0</v>
      </c>
    </row>
    <row r="1491" spans="1:7" x14ac:dyDescent="0.25">
      <c r="A1491" s="86" t="s">
        <v>2491</v>
      </c>
      <c r="B1491" s="86">
        <v>0</v>
      </c>
      <c r="C1491" s="86">
        <v>0</v>
      </c>
      <c r="D1491" s="86">
        <v>0</v>
      </c>
      <c r="E1491" s="86">
        <v>0</v>
      </c>
      <c r="F1491" s="86">
        <v>0</v>
      </c>
      <c r="G1491" s="86">
        <v>0</v>
      </c>
    </row>
    <row r="1492" spans="1:7" x14ac:dyDescent="0.25">
      <c r="A1492" s="86" t="s">
        <v>2492</v>
      </c>
      <c r="B1492" s="86">
        <v>0</v>
      </c>
      <c r="C1492" s="86">
        <v>0</v>
      </c>
      <c r="D1492" s="86">
        <v>0</v>
      </c>
      <c r="E1492" s="86">
        <v>0</v>
      </c>
      <c r="F1492" s="86">
        <v>0</v>
      </c>
      <c r="G1492" s="86">
        <v>0</v>
      </c>
    </row>
    <row r="1493" spans="1:7" x14ac:dyDescent="0.25">
      <c r="A1493" s="86" t="s">
        <v>2493</v>
      </c>
      <c r="B1493" s="86">
        <v>0</v>
      </c>
      <c r="C1493" s="86">
        <v>0</v>
      </c>
      <c r="D1493" s="86">
        <v>0</v>
      </c>
      <c r="E1493" s="86">
        <v>0</v>
      </c>
      <c r="F1493" s="86">
        <v>0</v>
      </c>
      <c r="G1493" s="86">
        <v>0</v>
      </c>
    </row>
    <row r="1494" spans="1:7" x14ac:dyDescent="0.25">
      <c r="A1494" s="86" t="s">
        <v>2494</v>
      </c>
      <c r="B1494" s="86">
        <v>0</v>
      </c>
      <c r="C1494" s="86">
        <v>0</v>
      </c>
      <c r="D1494" s="86">
        <v>0</v>
      </c>
      <c r="E1494" s="86">
        <v>0</v>
      </c>
      <c r="F1494" s="86">
        <v>0</v>
      </c>
      <c r="G1494" s="86">
        <v>0</v>
      </c>
    </row>
    <row r="1495" spans="1:7" x14ac:dyDescent="0.25">
      <c r="A1495" s="86" t="s">
        <v>2495</v>
      </c>
      <c r="B1495" s="86">
        <v>0</v>
      </c>
      <c r="C1495" s="86">
        <v>0</v>
      </c>
      <c r="D1495" s="86">
        <v>0</v>
      </c>
      <c r="E1495" s="86">
        <v>0</v>
      </c>
      <c r="F1495" s="86">
        <v>0</v>
      </c>
      <c r="G1495" s="86">
        <v>0</v>
      </c>
    </row>
    <row r="1496" spans="1:7" x14ac:dyDescent="0.25">
      <c r="A1496" s="86" t="s">
        <v>2496</v>
      </c>
      <c r="B1496" s="86">
        <v>0</v>
      </c>
      <c r="C1496" s="86">
        <v>0</v>
      </c>
      <c r="D1496" s="86">
        <v>0</v>
      </c>
      <c r="E1496" s="86">
        <v>0</v>
      </c>
      <c r="F1496" s="86">
        <v>0</v>
      </c>
      <c r="G1496" s="86">
        <v>0</v>
      </c>
    </row>
    <row r="1497" spans="1:7" x14ac:dyDescent="0.25">
      <c r="A1497" s="86" t="s">
        <v>2497</v>
      </c>
      <c r="B1497" s="86">
        <v>0</v>
      </c>
      <c r="C1497" s="86">
        <v>0</v>
      </c>
      <c r="D1497" s="86">
        <v>0</v>
      </c>
      <c r="E1497" s="86">
        <v>0</v>
      </c>
      <c r="F1497" s="86">
        <v>0</v>
      </c>
      <c r="G1497" s="86">
        <v>0</v>
      </c>
    </row>
    <row r="1498" spans="1:7" x14ac:dyDescent="0.25">
      <c r="A1498" s="86" t="s">
        <v>2498</v>
      </c>
      <c r="B1498" s="86">
        <v>0</v>
      </c>
      <c r="C1498" s="86">
        <v>0</v>
      </c>
      <c r="D1498" s="86">
        <v>0</v>
      </c>
      <c r="E1498" s="86">
        <v>0</v>
      </c>
      <c r="F1498" s="86">
        <v>0</v>
      </c>
      <c r="G1498" s="86">
        <v>0</v>
      </c>
    </row>
    <row r="1499" spans="1:7" x14ac:dyDescent="0.25">
      <c r="A1499" s="86" t="s">
        <v>2499</v>
      </c>
      <c r="B1499" s="86">
        <v>10</v>
      </c>
      <c r="C1499" s="86">
        <v>0</v>
      </c>
      <c r="D1499" s="86">
        <v>0</v>
      </c>
      <c r="E1499" s="86">
        <v>0</v>
      </c>
      <c r="F1499" s="86">
        <v>0</v>
      </c>
      <c r="G1499" s="86">
        <v>0</v>
      </c>
    </row>
    <row r="1500" spans="1:7" x14ac:dyDescent="0.25">
      <c r="A1500" s="86" t="s">
        <v>2500</v>
      </c>
      <c r="B1500" s="86">
        <v>10</v>
      </c>
      <c r="C1500" s="86">
        <v>0</v>
      </c>
      <c r="D1500" s="86">
        <v>0</v>
      </c>
      <c r="E1500" s="86">
        <v>0</v>
      </c>
      <c r="F1500" s="86">
        <v>0</v>
      </c>
      <c r="G1500" s="86">
        <v>0</v>
      </c>
    </row>
    <row r="1501" spans="1:7" x14ac:dyDescent="0.25">
      <c r="A1501" s="86" t="s">
        <v>2501</v>
      </c>
      <c r="B1501" s="86">
        <v>0</v>
      </c>
      <c r="C1501" s="86">
        <v>0</v>
      </c>
      <c r="D1501" s="86">
        <v>0</v>
      </c>
      <c r="E1501" s="86">
        <v>0</v>
      </c>
      <c r="F1501" s="86">
        <v>0</v>
      </c>
      <c r="G1501" s="86">
        <v>0</v>
      </c>
    </row>
    <row r="1502" spans="1:7" x14ac:dyDescent="0.25">
      <c r="A1502" s="86" t="s">
        <v>2502</v>
      </c>
      <c r="B1502" s="86">
        <v>0</v>
      </c>
      <c r="C1502" s="86">
        <v>0</v>
      </c>
      <c r="D1502" s="86">
        <v>0</v>
      </c>
      <c r="E1502" s="86">
        <v>0</v>
      </c>
      <c r="F1502" s="86">
        <v>0</v>
      </c>
      <c r="G1502" s="86">
        <v>0</v>
      </c>
    </row>
    <row r="1503" spans="1:7" x14ac:dyDescent="0.25">
      <c r="A1503" s="86" t="s">
        <v>2503</v>
      </c>
      <c r="B1503" s="86">
        <v>0</v>
      </c>
      <c r="C1503" s="86">
        <v>0</v>
      </c>
      <c r="D1503" s="86">
        <v>0</v>
      </c>
      <c r="E1503" s="86">
        <v>0</v>
      </c>
      <c r="F1503" s="86">
        <v>0</v>
      </c>
      <c r="G1503" s="86">
        <v>0</v>
      </c>
    </row>
    <row r="1504" spans="1:7" x14ac:dyDescent="0.25">
      <c r="A1504" s="86" t="s">
        <v>2504</v>
      </c>
      <c r="B1504" s="86">
        <v>0</v>
      </c>
      <c r="C1504" s="86">
        <v>0</v>
      </c>
      <c r="D1504" s="86">
        <v>0</v>
      </c>
      <c r="E1504" s="86">
        <v>0</v>
      </c>
      <c r="F1504" s="86">
        <v>0</v>
      </c>
      <c r="G1504" s="86">
        <v>0</v>
      </c>
    </row>
    <row r="1505" spans="1:7" x14ac:dyDescent="0.25">
      <c r="A1505" s="86" t="s">
        <v>2505</v>
      </c>
      <c r="B1505" s="86">
        <v>0</v>
      </c>
      <c r="C1505" s="86">
        <v>0</v>
      </c>
      <c r="D1505" s="86">
        <v>0</v>
      </c>
      <c r="E1505" s="86">
        <v>0</v>
      </c>
      <c r="F1505" s="86">
        <v>0</v>
      </c>
      <c r="G1505" s="86">
        <v>0</v>
      </c>
    </row>
    <row r="1506" spans="1:7" x14ac:dyDescent="0.25">
      <c r="A1506" s="86" t="s">
        <v>2506</v>
      </c>
      <c r="B1506" s="86">
        <v>0</v>
      </c>
      <c r="C1506" s="86">
        <v>0</v>
      </c>
      <c r="D1506" s="86">
        <v>0</v>
      </c>
      <c r="E1506" s="86">
        <v>0</v>
      </c>
      <c r="F1506" s="86">
        <v>0</v>
      </c>
      <c r="G1506" s="86">
        <v>0</v>
      </c>
    </row>
    <row r="1507" spans="1:7" x14ac:dyDescent="0.25">
      <c r="A1507" s="86" t="s">
        <v>2507</v>
      </c>
      <c r="B1507" s="86">
        <v>0</v>
      </c>
      <c r="C1507" s="86">
        <v>0</v>
      </c>
      <c r="D1507" s="86">
        <v>0</v>
      </c>
      <c r="E1507" s="86">
        <v>0</v>
      </c>
      <c r="F1507" s="86">
        <v>0</v>
      </c>
      <c r="G1507" s="86">
        <v>0</v>
      </c>
    </row>
    <row r="1508" spans="1:7" x14ac:dyDescent="0.25">
      <c r="A1508" s="86" t="s">
        <v>2508</v>
      </c>
      <c r="B1508" s="86">
        <v>0</v>
      </c>
      <c r="C1508" s="86">
        <v>0</v>
      </c>
      <c r="D1508" s="86">
        <v>0</v>
      </c>
      <c r="E1508" s="86">
        <v>0</v>
      </c>
      <c r="F1508" s="86">
        <v>0</v>
      </c>
      <c r="G1508" s="86">
        <v>0</v>
      </c>
    </row>
    <row r="1509" spans="1:7" x14ac:dyDescent="0.25">
      <c r="A1509" s="86" t="s">
        <v>2509</v>
      </c>
      <c r="B1509" s="86">
        <v>0</v>
      </c>
      <c r="C1509" s="86">
        <v>0</v>
      </c>
      <c r="D1509" s="86">
        <v>0</v>
      </c>
      <c r="E1509" s="86">
        <v>0</v>
      </c>
      <c r="F1509" s="86">
        <v>0</v>
      </c>
      <c r="G1509" s="86">
        <v>0</v>
      </c>
    </row>
    <row r="1510" spans="1:7" x14ac:dyDescent="0.25">
      <c r="A1510" s="86" t="s">
        <v>2510</v>
      </c>
      <c r="B1510" s="86">
        <v>0</v>
      </c>
      <c r="C1510" s="86">
        <v>0</v>
      </c>
      <c r="D1510" s="86">
        <v>0</v>
      </c>
      <c r="E1510" s="86">
        <v>0</v>
      </c>
      <c r="F1510" s="86">
        <v>0</v>
      </c>
      <c r="G1510" s="86">
        <v>0</v>
      </c>
    </row>
    <row r="1511" spans="1:7" x14ac:dyDescent="0.25">
      <c r="A1511" s="86" t="s">
        <v>2511</v>
      </c>
      <c r="B1511" s="86">
        <v>0</v>
      </c>
      <c r="C1511" s="86">
        <v>0</v>
      </c>
      <c r="D1511" s="86">
        <v>0</v>
      </c>
      <c r="E1511" s="86">
        <v>0</v>
      </c>
      <c r="F1511" s="86">
        <v>0</v>
      </c>
      <c r="G1511" s="86">
        <v>0</v>
      </c>
    </row>
    <row r="1512" spans="1:7" x14ac:dyDescent="0.25">
      <c r="A1512" s="86" t="s">
        <v>2512</v>
      </c>
      <c r="B1512" s="86">
        <v>0</v>
      </c>
      <c r="C1512" s="86">
        <v>0</v>
      </c>
      <c r="D1512" s="86">
        <v>0</v>
      </c>
      <c r="E1512" s="86">
        <v>0</v>
      </c>
      <c r="F1512" s="86">
        <v>0</v>
      </c>
      <c r="G1512" s="86">
        <v>0</v>
      </c>
    </row>
    <row r="1513" spans="1:7" x14ac:dyDescent="0.25">
      <c r="A1513" s="86" t="s">
        <v>2513</v>
      </c>
      <c r="B1513" s="86">
        <v>0</v>
      </c>
      <c r="C1513" s="86">
        <v>0</v>
      </c>
      <c r="D1513" s="86">
        <v>0</v>
      </c>
      <c r="E1513" s="86">
        <v>0</v>
      </c>
      <c r="F1513" s="86">
        <v>0</v>
      </c>
      <c r="G1513" s="86">
        <v>0</v>
      </c>
    </row>
    <row r="1514" spans="1:7" x14ac:dyDescent="0.25">
      <c r="A1514" s="86" t="s">
        <v>2514</v>
      </c>
      <c r="B1514" s="86">
        <v>0</v>
      </c>
      <c r="C1514" s="86">
        <v>0</v>
      </c>
      <c r="D1514" s="86">
        <v>0</v>
      </c>
      <c r="E1514" s="86">
        <v>0</v>
      </c>
      <c r="F1514" s="86">
        <v>0</v>
      </c>
      <c r="G1514" s="86">
        <v>0</v>
      </c>
    </row>
    <row r="1515" spans="1:7" x14ac:dyDescent="0.25">
      <c r="A1515" s="86" t="s">
        <v>2515</v>
      </c>
      <c r="B1515" s="86">
        <v>0</v>
      </c>
      <c r="C1515" s="86">
        <v>0</v>
      </c>
      <c r="D1515" s="86">
        <v>0</v>
      </c>
      <c r="E1515" s="86">
        <v>0</v>
      </c>
      <c r="F1515" s="86">
        <v>0</v>
      </c>
      <c r="G1515" s="86">
        <v>0</v>
      </c>
    </row>
    <row r="1516" spans="1:7" x14ac:dyDescent="0.25">
      <c r="A1516" s="86" t="s">
        <v>2516</v>
      </c>
      <c r="B1516" s="86">
        <v>0</v>
      </c>
      <c r="C1516" s="86">
        <v>0</v>
      </c>
      <c r="D1516" s="86">
        <v>0</v>
      </c>
      <c r="E1516" s="86">
        <v>0</v>
      </c>
      <c r="F1516" s="86">
        <v>0</v>
      </c>
      <c r="G1516" s="86">
        <v>0</v>
      </c>
    </row>
    <row r="1517" spans="1:7" x14ac:dyDescent="0.25">
      <c r="A1517" s="86" t="s">
        <v>2517</v>
      </c>
      <c r="B1517" s="86">
        <v>0</v>
      </c>
      <c r="C1517" s="86">
        <v>0</v>
      </c>
      <c r="D1517" s="86">
        <v>0</v>
      </c>
      <c r="E1517" s="86">
        <v>0</v>
      </c>
      <c r="F1517" s="86">
        <v>0</v>
      </c>
      <c r="G1517" s="86">
        <v>0</v>
      </c>
    </row>
    <row r="1518" spans="1:7" x14ac:dyDescent="0.25">
      <c r="A1518" s="86" t="s">
        <v>2518</v>
      </c>
      <c r="B1518" s="86">
        <v>0</v>
      </c>
      <c r="C1518" s="86">
        <v>0</v>
      </c>
      <c r="D1518" s="86">
        <v>0</v>
      </c>
      <c r="E1518" s="86">
        <v>0</v>
      </c>
      <c r="F1518" s="86">
        <v>0</v>
      </c>
      <c r="G1518" s="86">
        <v>0</v>
      </c>
    </row>
    <row r="1519" spans="1:7" x14ac:dyDescent="0.25">
      <c r="A1519" s="86" t="s">
        <v>2519</v>
      </c>
      <c r="B1519" s="86">
        <v>0</v>
      </c>
      <c r="C1519" s="86">
        <v>0</v>
      </c>
      <c r="D1519" s="86">
        <v>0</v>
      </c>
      <c r="E1519" s="86">
        <v>0</v>
      </c>
      <c r="F1519" s="86">
        <v>0</v>
      </c>
      <c r="G1519" s="86">
        <v>0</v>
      </c>
    </row>
    <row r="1520" spans="1:7" x14ac:dyDescent="0.25">
      <c r="A1520" s="86" t="s">
        <v>2520</v>
      </c>
      <c r="B1520" s="86">
        <v>0</v>
      </c>
      <c r="C1520" s="86">
        <v>0</v>
      </c>
      <c r="D1520" s="86">
        <v>0</v>
      </c>
      <c r="E1520" s="86">
        <v>0</v>
      </c>
      <c r="F1520" s="86">
        <v>0</v>
      </c>
      <c r="G1520" s="86">
        <v>0</v>
      </c>
    </row>
    <row r="1521" spans="1:10" x14ac:dyDescent="0.25">
      <c r="A1521" s="86" t="s">
        <v>2521</v>
      </c>
      <c r="B1521" s="86">
        <v>0</v>
      </c>
      <c r="C1521" s="86">
        <v>0</v>
      </c>
      <c r="D1521" s="86">
        <v>0</v>
      </c>
      <c r="E1521" s="86">
        <v>0</v>
      </c>
      <c r="F1521" s="86">
        <v>0</v>
      </c>
      <c r="G1521" s="86">
        <v>0</v>
      </c>
    </row>
    <row r="1522" spans="1:10" x14ac:dyDescent="0.25">
      <c r="A1522" s="86" t="s">
        <v>2522</v>
      </c>
      <c r="B1522" s="86">
        <v>0</v>
      </c>
      <c r="C1522" s="86">
        <v>0</v>
      </c>
      <c r="D1522" s="86">
        <v>0</v>
      </c>
      <c r="E1522" s="86">
        <v>0</v>
      </c>
      <c r="F1522" s="86">
        <v>0</v>
      </c>
      <c r="G1522" s="86">
        <v>0</v>
      </c>
    </row>
    <row r="1523" spans="1:10" x14ac:dyDescent="0.25">
      <c r="A1523" s="86" t="s">
        <v>2523</v>
      </c>
      <c r="B1523" s="86">
        <v>0</v>
      </c>
      <c r="C1523" s="86">
        <v>0</v>
      </c>
      <c r="D1523" s="86">
        <v>0</v>
      </c>
      <c r="E1523" s="86">
        <v>0</v>
      </c>
      <c r="F1523" s="86">
        <v>2.14</v>
      </c>
      <c r="G1523" s="86">
        <v>0</v>
      </c>
      <c r="H1523" s="86">
        <v>0</v>
      </c>
      <c r="J1523" s="86">
        <v>1.2</v>
      </c>
    </row>
    <row r="1524" spans="1:10" x14ac:dyDescent="0.25">
      <c r="A1524" s="86" t="s">
        <v>2524</v>
      </c>
      <c r="B1524" s="86">
        <v>0</v>
      </c>
      <c r="C1524" s="86">
        <v>0</v>
      </c>
      <c r="D1524" s="86">
        <v>0</v>
      </c>
      <c r="E1524" s="86">
        <v>0</v>
      </c>
      <c r="F1524" s="86">
        <v>0</v>
      </c>
      <c r="G1524" s="86">
        <v>0</v>
      </c>
    </row>
    <row r="1525" spans="1:10" x14ac:dyDescent="0.25">
      <c r="A1525" s="86" t="s">
        <v>2525</v>
      </c>
      <c r="B1525" s="86">
        <v>0</v>
      </c>
      <c r="C1525" s="86">
        <v>0</v>
      </c>
      <c r="D1525" s="86">
        <v>0</v>
      </c>
      <c r="E1525" s="86">
        <v>0</v>
      </c>
      <c r="F1525" s="86">
        <v>0</v>
      </c>
      <c r="G1525" s="86">
        <v>0</v>
      </c>
    </row>
    <row r="1526" spans="1:10" x14ac:dyDescent="0.25">
      <c r="A1526" s="86" t="s">
        <v>2526</v>
      </c>
      <c r="B1526" s="86">
        <v>0</v>
      </c>
      <c r="C1526" s="86">
        <v>0</v>
      </c>
      <c r="D1526" s="86">
        <v>0</v>
      </c>
      <c r="E1526" s="86">
        <v>0</v>
      </c>
      <c r="F1526" s="86">
        <v>0</v>
      </c>
      <c r="G1526" s="86">
        <v>0</v>
      </c>
    </row>
    <row r="1527" spans="1:10" x14ac:dyDescent="0.25">
      <c r="A1527" s="86" t="s">
        <v>2527</v>
      </c>
      <c r="B1527" s="86">
        <v>0</v>
      </c>
      <c r="C1527" s="86">
        <v>0</v>
      </c>
      <c r="D1527" s="86">
        <v>0</v>
      </c>
      <c r="E1527" s="86">
        <v>0</v>
      </c>
      <c r="F1527" s="86">
        <v>0</v>
      </c>
      <c r="G1527" s="86">
        <v>0</v>
      </c>
    </row>
    <row r="1528" spans="1:10" x14ac:dyDescent="0.25">
      <c r="A1528" s="86" t="s">
        <v>2528</v>
      </c>
      <c r="B1528" s="86">
        <v>0</v>
      </c>
      <c r="C1528" s="86">
        <v>0</v>
      </c>
      <c r="D1528" s="86">
        <v>0</v>
      </c>
      <c r="E1528" s="86">
        <v>0</v>
      </c>
      <c r="F1528" s="86">
        <v>0</v>
      </c>
      <c r="G1528" s="86">
        <v>0</v>
      </c>
    </row>
    <row r="1529" spans="1:10" x14ac:dyDescent="0.25">
      <c r="A1529" s="86" t="s">
        <v>2529</v>
      </c>
      <c r="B1529" s="86">
        <v>0</v>
      </c>
      <c r="C1529" s="86">
        <v>0</v>
      </c>
      <c r="D1529" s="86">
        <v>0</v>
      </c>
      <c r="E1529" s="86">
        <v>0</v>
      </c>
      <c r="F1529" s="86">
        <v>0</v>
      </c>
      <c r="G1529" s="86">
        <v>0</v>
      </c>
    </row>
    <row r="1530" spans="1:10" x14ac:dyDescent="0.25">
      <c r="A1530" s="86" t="s">
        <v>2530</v>
      </c>
      <c r="B1530" s="86">
        <v>10</v>
      </c>
      <c r="C1530" s="86">
        <v>0</v>
      </c>
      <c r="D1530" s="86">
        <v>0</v>
      </c>
      <c r="E1530" s="86">
        <v>0</v>
      </c>
      <c r="F1530" s="86">
        <v>0</v>
      </c>
      <c r="G1530" s="86">
        <v>0</v>
      </c>
    </row>
    <row r="1531" spans="1:10" x14ac:dyDescent="0.25">
      <c r="A1531" s="86" t="s">
        <v>2531</v>
      </c>
      <c r="B1531" s="86">
        <v>0</v>
      </c>
      <c r="C1531" s="86">
        <v>0</v>
      </c>
      <c r="D1531" s="86">
        <v>0</v>
      </c>
      <c r="E1531" s="86">
        <v>0</v>
      </c>
      <c r="F1531" s="86">
        <v>0</v>
      </c>
      <c r="G1531" s="86">
        <v>0</v>
      </c>
    </row>
    <row r="1532" spans="1:10" x14ac:dyDescent="0.25">
      <c r="A1532" s="86" t="s">
        <v>2532</v>
      </c>
      <c r="B1532" s="86">
        <v>10</v>
      </c>
      <c r="C1532" s="86">
        <v>0</v>
      </c>
      <c r="D1532" s="86">
        <v>0</v>
      </c>
      <c r="E1532" s="86">
        <v>0</v>
      </c>
      <c r="F1532" s="86">
        <v>0</v>
      </c>
      <c r="G1532" s="86">
        <v>0</v>
      </c>
    </row>
    <row r="1533" spans="1:10" x14ac:dyDescent="0.25">
      <c r="A1533" s="86" t="s">
        <v>2533</v>
      </c>
      <c r="B1533" s="86">
        <v>0</v>
      </c>
      <c r="C1533" s="86">
        <v>0</v>
      </c>
      <c r="D1533" s="86">
        <v>0</v>
      </c>
      <c r="E1533" s="86">
        <v>0</v>
      </c>
      <c r="F1533" s="86">
        <v>0</v>
      </c>
      <c r="G1533" s="86">
        <v>0</v>
      </c>
    </row>
    <row r="1534" spans="1:10" x14ac:dyDescent="0.25">
      <c r="A1534" s="86" t="s">
        <v>2534</v>
      </c>
      <c r="B1534" s="86">
        <v>0</v>
      </c>
      <c r="C1534" s="86">
        <v>0</v>
      </c>
      <c r="D1534" s="86">
        <v>0</v>
      </c>
      <c r="E1534" s="86">
        <v>0</v>
      </c>
      <c r="F1534" s="86">
        <v>0</v>
      </c>
      <c r="G1534" s="86">
        <v>0</v>
      </c>
    </row>
    <row r="1535" spans="1:10" x14ac:dyDescent="0.25">
      <c r="A1535" s="86" t="s">
        <v>2535</v>
      </c>
      <c r="B1535" s="86">
        <v>10</v>
      </c>
      <c r="C1535" s="86">
        <v>0.17</v>
      </c>
      <c r="D1535" s="86">
        <v>0</v>
      </c>
      <c r="E1535" s="86">
        <v>0</v>
      </c>
      <c r="F1535" s="86">
        <v>0</v>
      </c>
      <c r="G1535" s="86">
        <v>0</v>
      </c>
    </row>
    <row r="1536" spans="1:10" x14ac:dyDescent="0.25">
      <c r="A1536" s="86" t="s">
        <v>2536</v>
      </c>
      <c r="B1536" s="86">
        <v>0</v>
      </c>
      <c r="C1536" s="86">
        <v>0</v>
      </c>
      <c r="D1536" s="86">
        <v>0</v>
      </c>
      <c r="E1536" s="86">
        <v>0</v>
      </c>
      <c r="F1536" s="86">
        <v>0</v>
      </c>
      <c r="G1536" s="86">
        <v>0</v>
      </c>
    </row>
    <row r="1537" spans="1:7" x14ac:dyDescent="0.25">
      <c r="A1537" s="86" t="s">
        <v>2537</v>
      </c>
      <c r="B1537" s="86">
        <v>0</v>
      </c>
      <c r="C1537" s="86">
        <v>0</v>
      </c>
      <c r="D1537" s="86">
        <v>0</v>
      </c>
      <c r="E1537" s="86">
        <v>0</v>
      </c>
      <c r="F1537" s="86">
        <v>0</v>
      </c>
      <c r="G1537" s="86">
        <v>0</v>
      </c>
    </row>
    <row r="1538" spans="1:7" x14ac:dyDescent="0.25">
      <c r="A1538" s="86" t="s">
        <v>2538</v>
      </c>
      <c r="B1538" s="86">
        <v>0</v>
      </c>
      <c r="C1538" s="86">
        <v>0</v>
      </c>
      <c r="D1538" s="86">
        <v>0</v>
      </c>
      <c r="E1538" s="86">
        <v>0</v>
      </c>
      <c r="F1538" s="86">
        <v>0</v>
      </c>
      <c r="G1538" s="86">
        <v>0</v>
      </c>
    </row>
    <row r="1539" spans="1:7" x14ac:dyDescent="0.25">
      <c r="A1539" s="86" t="s">
        <v>2539</v>
      </c>
      <c r="B1539" s="86">
        <v>0</v>
      </c>
      <c r="C1539" s="86">
        <v>0</v>
      </c>
      <c r="D1539" s="86">
        <v>0</v>
      </c>
      <c r="E1539" s="86">
        <v>0</v>
      </c>
      <c r="F1539" s="86">
        <v>0</v>
      </c>
      <c r="G1539" s="86">
        <v>0</v>
      </c>
    </row>
    <row r="1540" spans="1:7" x14ac:dyDescent="0.25">
      <c r="A1540" s="86" t="s">
        <v>2540</v>
      </c>
      <c r="B1540" s="86">
        <v>0</v>
      </c>
      <c r="C1540" s="86">
        <v>0</v>
      </c>
      <c r="D1540" s="86">
        <v>0</v>
      </c>
      <c r="E1540" s="86">
        <v>0</v>
      </c>
      <c r="F1540" s="86">
        <v>0</v>
      </c>
      <c r="G1540" s="86">
        <v>0</v>
      </c>
    </row>
    <row r="1541" spans="1:7" x14ac:dyDescent="0.25">
      <c r="A1541" s="86" t="s">
        <v>2541</v>
      </c>
      <c r="B1541" s="86">
        <v>0</v>
      </c>
      <c r="C1541" s="86">
        <v>0</v>
      </c>
      <c r="D1541" s="86">
        <v>0</v>
      </c>
      <c r="E1541" s="86">
        <v>0</v>
      </c>
      <c r="F1541" s="86">
        <v>0</v>
      </c>
      <c r="G1541" s="86">
        <v>0</v>
      </c>
    </row>
    <row r="1542" spans="1:7" x14ac:dyDescent="0.25">
      <c r="A1542" s="86" t="s">
        <v>2542</v>
      </c>
      <c r="B1542" s="86">
        <v>0</v>
      </c>
      <c r="C1542" s="86">
        <v>0</v>
      </c>
      <c r="D1542" s="86">
        <v>0</v>
      </c>
      <c r="E1542" s="86">
        <v>0</v>
      </c>
      <c r="F1542" s="86">
        <v>0</v>
      </c>
      <c r="G1542" s="86">
        <v>0</v>
      </c>
    </row>
    <row r="1543" spans="1:7" x14ac:dyDescent="0.25">
      <c r="A1543" s="86" t="s">
        <v>2543</v>
      </c>
      <c r="B1543" s="86">
        <v>0</v>
      </c>
      <c r="C1543" s="86">
        <v>0</v>
      </c>
      <c r="D1543" s="86">
        <v>0</v>
      </c>
      <c r="E1543" s="86">
        <v>0</v>
      </c>
      <c r="F1543" s="86">
        <v>0</v>
      </c>
      <c r="G1543" s="86">
        <v>0</v>
      </c>
    </row>
    <row r="1544" spans="1:7" x14ac:dyDescent="0.25">
      <c r="A1544" s="86" t="s">
        <v>2544</v>
      </c>
      <c r="B1544" s="86">
        <v>0</v>
      </c>
      <c r="C1544" s="86">
        <v>0</v>
      </c>
      <c r="D1544" s="86">
        <v>0</v>
      </c>
      <c r="E1544" s="86">
        <v>0</v>
      </c>
      <c r="F1544" s="86">
        <v>0</v>
      </c>
      <c r="G1544" s="86">
        <v>0</v>
      </c>
    </row>
    <row r="1545" spans="1:7" x14ac:dyDescent="0.25">
      <c r="A1545" s="86" t="s">
        <v>2545</v>
      </c>
      <c r="B1545" s="86">
        <v>0</v>
      </c>
      <c r="C1545" s="86">
        <v>0</v>
      </c>
      <c r="D1545" s="86">
        <v>0</v>
      </c>
      <c r="E1545" s="86">
        <v>0</v>
      </c>
      <c r="F1545" s="86">
        <v>0</v>
      </c>
      <c r="G1545" s="86">
        <v>0</v>
      </c>
    </row>
    <row r="1546" spans="1:7" x14ac:dyDescent="0.25">
      <c r="A1546" s="86" t="s">
        <v>2546</v>
      </c>
      <c r="B1546" s="86">
        <v>0</v>
      </c>
      <c r="C1546" s="86">
        <v>0</v>
      </c>
      <c r="D1546" s="86">
        <v>0</v>
      </c>
      <c r="E1546" s="86">
        <v>0</v>
      </c>
      <c r="F1546" s="86">
        <v>0</v>
      </c>
      <c r="G1546" s="86">
        <v>0</v>
      </c>
    </row>
    <row r="1547" spans="1:7" x14ac:dyDescent="0.25">
      <c r="A1547" s="86" t="s">
        <v>2547</v>
      </c>
      <c r="B1547" s="86">
        <v>0</v>
      </c>
      <c r="C1547" s="86">
        <v>0</v>
      </c>
      <c r="D1547" s="86">
        <v>0</v>
      </c>
      <c r="E1547" s="86">
        <v>0</v>
      </c>
      <c r="F1547" s="86">
        <v>0</v>
      </c>
      <c r="G1547" s="86">
        <v>0</v>
      </c>
    </row>
    <row r="1548" spans="1:7" x14ac:dyDescent="0.25">
      <c r="A1548" s="86" t="s">
        <v>2548</v>
      </c>
      <c r="B1548" s="86">
        <v>0</v>
      </c>
      <c r="C1548" s="86">
        <v>0</v>
      </c>
      <c r="D1548" s="86">
        <v>0</v>
      </c>
      <c r="E1548" s="86">
        <v>0</v>
      </c>
      <c r="F1548" s="86">
        <v>0</v>
      </c>
      <c r="G1548" s="86">
        <v>0</v>
      </c>
    </row>
    <row r="1549" spans="1:7" x14ac:dyDescent="0.25">
      <c r="A1549" s="86" t="s">
        <v>2549</v>
      </c>
      <c r="B1549" s="86">
        <v>0</v>
      </c>
      <c r="C1549" s="86">
        <v>0</v>
      </c>
      <c r="D1549" s="86">
        <v>0</v>
      </c>
      <c r="E1549" s="86">
        <v>0</v>
      </c>
      <c r="F1549" s="86">
        <v>0</v>
      </c>
      <c r="G1549" s="86">
        <v>0</v>
      </c>
    </row>
    <row r="1550" spans="1:7" x14ac:dyDescent="0.25">
      <c r="A1550" s="86" t="s">
        <v>2550</v>
      </c>
      <c r="B1550" s="86">
        <v>0</v>
      </c>
      <c r="C1550" s="86">
        <v>0</v>
      </c>
      <c r="D1550" s="86">
        <v>0</v>
      </c>
      <c r="E1550" s="86">
        <v>0</v>
      </c>
      <c r="F1550" s="86">
        <v>0</v>
      </c>
      <c r="G1550" s="86">
        <v>0</v>
      </c>
    </row>
    <row r="1551" spans="1:7" x14ac:dyDescent="0.25">
      <c r="A1551" s="86" t="s">
        <v>2551</v>
      </c>
      <c r="B1551" s="86">
        <v>0</v>
      </c>
      <c r="C1551" s="86">
        <v>0</v>
      </c>
      <c r="D1551" s="86">
        <v>0</v>
      </c>
      <c r="E1551" s="86">
        <v>0</v>
      </c>
      <c r="F1551" s="86">
        <v>0</v>
      </c>
      <c r="G1551" s="86">
        <v>0</v>
      </c>
    </row>
    <row r="1552" spans="1:7" x14ac:dyDescent="0.25">
      <c r="A1552" s="86" t="s">
        <v>2552</v>
      </c>
      <c r="B1552" s="86">
        <v>0</v>
      </c>
      <c r="C1552" s="86">
        <v>0</v>
      </c>
      <c r="D1552" s="86">
        <v>0</v>
      </c>
      <c r="E1552" s="86">
        <v>0</v>
      </c>
      <c r="F1552" s="86">
        <v>0</v>
      </c>
      <c r="G1552" s="86">
        <v>0</v>
      </c>
    </row>
    <row r="1553" spans="1:7" x14ac:dyDescent="0.25">
      <c r="A1553" s="86" t="s">
        <v>2553</v>
      </c>
      <c r="B1553" s="86">
        <v>0</v>
      </c>
      <c r="C1553" s="86">
        <v>0</v>
      </c>
      <c r="D1553" s="86">
        <v>0</v>
      </c>
      <c r="E1553" s="86">
        <v>0</v>
      </c>
      <c r="F1553" s="86">
        <v>0</v>
      </c>
      <c r="G1553" s="86">
        <v>0</v>
      </c>
    </row>
    <row r="1554" spans="1:7" x14ac:dyDescent="0.25">
      <c r="A1554" s="86" t="s">
        <v>2554</v>
      </c>
      <c r="B1554" s="86">
        <v>0</v>
      </c>
      <c r="C1554" s="86">
        <v>0</v>
      </c>
      <c r="D1554" s="86">
        <v>0</v>
      </c>
      <c r="E1554" s="86">
        <v>0</v>
      </c>
      <c r="F1554" s="86">
        <v>0</v>
      </c>
      <c r="G1554" s="86">
        <v>0</v>
      </c>
    </row>
    <row r="1555" spans="1:7" x14ac:dyDescent="0.25">
      <c r="A1555" s="86" t="s">
        <v>2555</v>
      </c>
      <c r="B1555" s="86">
        <v>0</v>
      </c>
      <c r="C1555" s="86">
        <v>0</v>
      </c>
      <c r="D1555" s="86">
        <v>0</v>
      </c>
      <c r="E1555" s="86">
        <v>0</v>
      </c>
      <c r="F1555" s="86">
        <v>0</v>
      </c>
      <c r="G1555" s="86">
        <v>0</v>
      </c>
    </row>
    <row r="1556" spans="1:7" x14ac:dyDescent="0.25">
      <c r="A1556" s="86" t="s">
        <v>2556</v>
      </c>
      <c r="B1556" s="86">
        <v>0</v>
      </c>
      <c r="C1556" s="86">
        <v>0</v>
      </c>
      <c r="D1556" s="86">
        <v>0</v>
      </c>
      <c r="E1556" s="86">
        <v>0</v>
      </c>
      <c r="F1556" s="86">
        <v>0</v>
      </c>
      <c r="G1556" s="86">
        <v>0</v>
      </c>
    </row>
    <row r="1557" spans="1:7" x14ac:dyDescent="0.25">
      <c r="A1557" s="86" t="s">
        <v>2557</v>
      </c>
      <c r="B1557" s="86">
        <v>0</v>
      </c>
      <c r="C1557" s="86">
        <v>0</v>
      </c>
      <c r="D1557" s="86">
        <v>0</v>
      </c>
      <c r="E1557" s="86">
        <v>0</v>
      </c>
      <c r="F1557" s="86">
        <v>0</v>
      </c>
      <c r="G1557" s="86">
        <v>0</v>
      </c>
    </row>
    <row r="1558" spans="1:7" x14ac:dyDescent="0.25">
      <c r="A1558" s="86" t="s">
        <v>2558</v>
      </c>
      <c r="B1558" s="86">
        <v>0</v>
      </c>
      <c r="C1558" s="86">
        <v>0</v>
      </c>
      <c r="D1558" s="86">
        <v>0</v>
      </c>
      <c r="E1558" s="86">
        <v>0</v>
      </c>
      <c r="F1558" s="86">
        <v>0</v>
      </c>
      <c r="G1558" s="86">
        <v>0</v>
      </c>
    </row>
    <row r="1559" spans="1:7" x14ac:dyDescent="0.25">
      <c r="A1559" s="86" t="s">
        <v>2559</v>
      </c>
      <c r="B1559" s="86">
        <v>0</v>
      </c>
      <c r="C1559" s="86">
        <v>0</v>
      </c>
      <c r="D1559" s="86">
        <v>0</v>
      </c>
      <c r="E1559" s="86">
        <v>0</v>
      </c>
      <c r="F1559" s="86">
        <v>0</v>
      </c>
      <c r="G1559" s="86">
        <v>0</v>
      </c>
    </row>
    <row r="1560" spans="1:7" x14ac:dyDescent="0.25">
      <c r="A1560" s="86" t="s">
        <v>2560</v>
      </c>
      <c r="B1560" s="86">
        <v>0</v>
      </c>
      <c r="C1560" s="86">
        <v>0</v>
      </c>
      <c r="D1560" s="86">
        <v>0</v>
      </c>
      <c r="E1560" s="86">
        <v>0</v>
      </c>
      <c r="F1560" s="86">
        <v>0</v>
      </c>
      <c r="G1560" s="86">
        <v>0</v>
      </c>
    </row>
    <row r="1561" spans="1:7" x14ac:dyDescent="0.25">
      <c r="A1561" s="86" t="s">
        <v>2561</v>
      </c>
      <c r="B1561" s="86">
        <v>0</v>
      </c>
      <c r="C1561" s="86">
        <v>0</v>
      </c>
      <c r="D1561" s="86">
        <v>0</v>
      </c>
      <c r="E1561" s="86">
        <v>0</v>
      </c>
      <c r="F1561" s="86">
        <v>0</v>
      </c>
      <c r="G1561" s="86">
        <v>0</v>
      </c>
    </row>
    <row r="1562" spans="1:7" x14ac:dyDescent="0.25">
      <c r="A1562" s="86" t="s">
        <v>2562</v>
      </c>
      <c r="B1562" s="86">
        <v>0</v>
      </c>
      <c r="C1562" s="86">
        <v>0</v>
      </c>
      <c r="D1562" s="86">
        <v>0</v>
      </c>
      <c r="E1562" s="86">
        <v>0</v>
      </c>
      <c r="F1562" s="86">
        <v>0</v>
      </c>
      <c r="G1562" s="86">
        <v>0</v>
      </c>
    </row>
    <row r="1563" spans="1:7" x14ac:dyDescent="0.25">
      <c r="A1563" s="86" t="s">
        <v>2563</v>
      </c>
      <c r="B1563" s="86">
        <v>0</v>
      </c>
      <c r="C1563" s="86">
        <v>0</v>
      </c>
      <c r="D1563" s="86">
        <v>0</v>
      </c>
      <c r="E1563" s="86">
        <v>0</v>
      </c>
      <c r="F1563" s="86">
        <v>0</v>
      </c>
      <c r="G1563" s="86">
        <v>0</v>
      </c>
    </row>
    <row r="1564" spans="1:7" x14ac:dyDescent="0.25">
      <c r="A1564" s="86" t="s">
        <v>2564</v>
      </c>
      <c r="B1564" s="86">
        <v>0</v>
      </c>
      <c r="C1564" s="86">
        <v>0</v>
      </c>
      <c r="D1564" s="86">
        <v>0</v>
      </c>
      <c r="E1564" s="86">
        <v>0</v>
      </c>
      <c r="F1564" s="86">
        <v>0</v>
      </c>
      <c r="G1564" s="86">
        <v>0</v>
      </c>
    </row>
    <row r="1565" spans="1:7" x14ac:dyDescent="0.25">
      <c r="A1565" s="86" t="s">
        <v>2565</v>
      </c>
      <c r="B1565" s="86">
        <v>0</v>
      </c>
      <c r="C1565" s="86">
        <v>0</v>
      </c>
      <c r="D1565" s="86">
        <v>0</v>
      </c>
      <c r="E1565" s="86">
        <v>0</v>
      </c>
      <c r="F1565" s="86">
        <v>0</v>
      </c>
      <c r="G1565" s="86">
        <v>0</v>
      </c>
    </row>
    <row r="1566" spans="1:7" x14ac:dyDescent="0.25">
      <c r="A1566" s="86" t="s">
        <v>2566</v>
      </c>
      <c r="B1566" s="86">
        <v>0</v>
      </c>
      <c r="C1566" s="86">
        <v>0</v>
      </c>
      <c r="D1566" s="86">
        <v>0</v>
      </c>
      <c r="E1566" s="86">
        <v>0</v>
      </c>
      <c r="F1566" s="86">
        <v>0</v>
      </c>
      <c r="G1566" s="86">
        <v>0</v>
      </c>
    </row>
    <row r="1567" spans="1:7" x14ac:dyDescent="0.25">
      <c r="A1567" s="86" t="s">
        <v>2567</v>
      </c>
      <c r="B1567" s="86">
        <v>0</v>
      </c>
      <c r="C1567" s="86">
        <v>0</v>
      </c>
      <c r="D1567" s="86">
        <v>0</v>
      </c>
      <c r="E1567" s="86">
        <v>0</v>
      </c>
      <c r="F1567" s="86">
        <v>0</v>
      </c>
      <c r="G1567" s="86">
        <v>0</v>
      </c>
    </row>
    <row r="1568" spans="1:7" x14ac:dyDescent="0.25">
      <c r="A1568" s="86" t="s">
        <v>2568</v>
      </c>
      <c r="B1568" s="86">
        <v>0</v>
      </c>
      <c r="C1568" s="86">
        <v>0</v>
      </c>
      <c r="D1568" s="86">
        <v>0</v>
      </c>
      <c r="E1568" s="86">
        <v>0</v>
      </c>
      <c r="F1568" s="86">
        <v>0</v>
      </c>
      <c r="G1568" s="86">
        <v>0</v>
      </c>
    </row>
    <row r="1569" spans="1:10" x14ac:dyDescent="0.25">
      <c r="A1569" s="86" t="s">
        <v>2569</v>
      </c>
      <c r="B1569" s="86">
        <v>0</v>
      </c>
      <c r="C1569" s="86">
        <v>0</v>
      </c>
      <c r="D1569" s="86">
        <v>0</v>
      </c>
      <c r="E1569" s="86">
        <v>0</v>
      </c>
      <c r="F1569" s="86">
        <v>0</v>
      </c>
      <c r="G1569" s="86">
        <v>0</v>
      </c>
    </row>
    <row r="1570" spans="1:10" x14ac:dyDescent="0.25">
      <c r="A1570" s="86" t="s">
        <v>2570</v>
      </c>
      <c r="B1570" s="86">
        <v>10</v>
      </c>
      <c r="C1570" s="86">
        <v>0</v>
      </c>
      <c r="D1570" s="86">
        <v>0</v>
      </c>
      <c r="E1570" s="86">
        <v>0</v>
      </c>
      <c r="F1570" s="86">
        <v>0</v>
      </c>
      <c r="G1570" s="86">
        <v>0</v>
      </c>
    </row>
    <row r="1571" spans="1:10" x14ac:dyDescent="0.25">
      <c r="A1571" s="86" t="s">
        <v>2571</v>
      </c>
      <c r="B1571" s="86">
        <v>0</v>
      </c>
      <c r="C1571" s="86">
        <v>0</v>
      </c>
      <c r="D1571" s="86">
        <v>0</v>
      </c>
      <c r="E1571" s="86">
        <v>0</v>
      </c>
      <c r="F1571" s="86">
        <v>0</v>
      </c>
      <c r="G1571" s="86">
        <v>0</v>
      </c>
    </row>
    <row r="1572" spans="1:10" x14ac:dyDescent="0.25">
      <c r="A1572" s="86" t="s">
        <v>2572</v>
      </c>
      <c r="B1572" s="86">
        <v>0</v>
      </c>
      <c r="C1572" s="86">
        <v>0</v>
      </c>
      <c r="D1572" s="86">
        <v>0</v>
      </c>
      <c r="E1572" s="86">
        <v>0</v>
      </c>
      <c r="F1572" s="86">
        <v>0</v>
      </c>
      <c r="G1572" s="86">
        <v>0</v>
      </c>
    </row>
    <row r="1573" spans="1:10" x14ac:dyDescent="0.25">
      <c r="A1573" s="86" t="s">
        <v>2573</v>
      </c>
      <c r="B1573" s="86">
        <v>0</v>
      </c>
      <c r="C1573" s="86">
        <v>0</v>
      </c>
      <c r="D1573" s="86">
        <v>0</v>
      </c>
      <c r="E1573" s="86">
        <v>0</v>
      </c>
      <c r="F1573" s="86">
        <v>0</v>
      </c>
      <c r="G1573" s="86">
        <v>0</v>
      </c>
    </row>
    <row r="1574" spans="1:10" x14ac:dyDescent="0.25">
      <c r="A1574" s="86" t="s">
        <v>2574</v>
      </c>
      <c r="B1574" s="86">
        <v>0</v>
      </c>
      <c r="C1574" s="86">
        <v>0</v>
      </c>
      <c r="D1574" s="86">
        <v>0</v>
      </c>
      <c r="E1574" s="86">
        <v>0</v>
      </c>
      <c r="F1574" s="86">
        <v>0</v>
      </c>
      <c r="G1574" s="86">
        <v>0</v>
      </c>
    </row>
    <row r="1575" spans="1:10" x14ac:dyDescent="0.25">
      <c r="A1575" s="86" t="s">
        <v>2575</v>
      </c>
      <c r="B1575" s="86">
        <v>0</v>
      </c>
      <c r="C1575" s="86">
        <v>0</v>
      </c>
      <c r="D1575" s="86">
        <v>0</v>
      </c>
      <c r="E1575" s="86">
        <v>0</v>
      </c>
      <c r="F1575" s="86">
        <v>0</v>
      </c>
      <c r="G1575" s="86">
        <v>0</v>
      </c>
    </row>
    <row r="1576" spans="1:10" x14ac:dyDescent="0.25">
      <c r="A1576" s="86" t="s">
        <v>2576</v>
      </c>
      <c r="B1576" s="86">
        <v>0</v>
      </c>
      <c r="C1576" s="86">
        <v>0</v>
      </c>
      <c r="D1576" s="86">
        <v>0</v>
      </c>
      <c r="E1576" s="86">
        <v>0</v>
      </c>
      <c r="F1576" s="86">
        <v>0</v>
      </c>
      <c r="G1576" s="86">
        <v>0</v>
      </c>
    </row>
    <row r="1577" spans="1:10" x14ac:dyDescent="0.25">
      <c r="A1577" s="86" t="s">
        <v>2577</v>
      </c>
      <c r="B1577" s="86">
        <v>0</v>
      </c>
      <c r="C1577" s="86">
        <v>0</v>
      </c>
      <c r="D1577" s="86">
        <v>0</v>
      </c>
      <c r="E1577" s="86">
        <v>0</v>
      </c>
      <c r="F1577" s="86">
        <v>0</v>
      </c>
      <c r="G1577" s="86">
        <v>0</v>
      </c>
    </row>
    <row r="1578" spans="1:10" x14ac:dyDescent="0.25">
      <c r="A1578" s="86" t="s">
        <v>2578</v>
      </c>
      <c r="B1578" s="86">
        <v>10</v>
      </c>
      <c r="C1578" s="86">
        <v>0.09</v>
      </c>
      <c r="D1578" s="86">
        <v>0</v>
      </c>
      <c r="E1578" s="86">
        <v>0</v>
      </c>
      <c r="F1578" s="86">
        <v>0.14000000000000001</v>
      </c>
      <c r="G1578" s="86">
        <v>0</v>
      </c>
      <c r="H1578" s="86">
        <v>0</v>
      </c>
      <c r="J1578" s="86">
        <v>1</v>
      </c>
    </row>
    <row r="1579" spans="1:10" x14ac:dyDescent="0.25">
      <c r="A1579" s="86" t="s">
        <v>2579</v>
      </c>
      <c r="B1579" s="86">
        <v>0</v>
      </c>
      <c r="C1579" s="86">
        <v>0</v>
      </c>
      <c r="D1579" s="86">
        <v>0</v>
      </c>
      <c r="E1579" s="86">
        <v>0</v>
      </c>
      <c r="F1579" s="86">
        <v>0</v>
      </c>
      <c r="G1579" s="86">
        <v>0</v>
      </c>
    </row>
    <row r="1580" spans="1:10" x14ac:dyDescent="0.25">
      <c r="A1580" s="86" t="s">
        <v>2580</v>
      </c>
      <c r="B1580" s="86">
        <v>0</v>
      </c>
      <c r="C1580" s="86">
        <v>0</v>
      </c>
      <c r="D1580" s="86">
        <v>0</v>
      </c>
      <c r="E1580" s="86">
        <v>0</v>
      </c>
      <c r="F1580" s="86">
        <v>0</v>
      </c>
      <c r="G1580" s="86">
        <v>0</v>
      </c>
    </row>
    <row r="1581" spans="1:10" x14ac:dyDescent="0.25">
      <c r="A1581" s="86" t="s">
        <v>2581</v>
      </c>
      <c r="B1581" s="86">
        <v>0</v>
      </c>
      <c r="C1581" s="86">
        <v>0</v>
      </c>
      <c r="D1581" s="86">
        <v>0</v>
      </c>
      <c r="E1581" s="86">
        <v>0</v>
      </c>
      <c r="F1581" s="86">
        <v>0</v>
      </c>
      <c r="G1581" s="86">
        <v>0</v>
      </c>
    </row>
    <row r="1582" spans="1:10" x14ac:dyDescent="0.25">
      <c r="A1582" s="86" t="s">
        <v>2582</v>
      </c>
      <c r="B1582" s="86">
        <v>10</v>
      </c>
      <c r="C1582" s="86">
        <v>0</v>
      </c>
      <c r="D1582" s="86">
        <v>0</v>
      </c>
      <c r="E1582" s="86">
        <v>0</v>
      </c>
      <c r="F1582" s="86">
        <v>0</v>
      </c>
      <c r="G1582" s="86">
        <v>0</v>
      </c>
    </row>
    <row r="1583" spans="1:10" x14ac:dyDescent="0.25">
      <c r="A1583" s="86" t="s">
        <v>2583</v>
      </c>
      <c r="B1583" s="86">
        <v>0</v>
      </c>
      <c r="C1583" s="86">
        <v>0</v>
      </c>
      <c r="D1583" s="86">
        <v>0</v>
      </c>
      <c r="E1583" s="86">
        <v>0</v>
      </c>
      <c r="F1583" s="86">
        <v>0</v>
      </c>
      <c r="G1583" s="86">
        <v>0</v>
      </c>
    </row>
    <row r="1584" spans="1:10" x14ac:dyDescent="0.25">
      <c r="A1584" s="86" t="s">
        <v>2584</v>
      </c>
      <c r="B1584" s="86">
        <v>0</v>
      </c>
      <c r="C1584" s="86">
        <v>0</v>
      </c>
      <c r="D1584" s="86">
        <v>0</v>
      </c>
      <c r="E1584" s="86">
        <v>0</v>
      </c>
      <c r="F1584" s="86">
        <v>0</v>
      </c>
      <c r="G1584" s="86">
        <v>0</v>
      </c>
    </row>
    <row r="1585" spans="1:10" x14ac:dyDescent="0.25">
      <c r="A1585" s="86" t="s">
        <v>2585</v>
      </c>
      <c r="B1585" s="86">
        <v>0</v>
      </c>
      <c r="C1585" s="86">
        <v>0</v>
      </c>
      <c r="D1585" s="86">
        <v>0</v>
      </c>
      <c r="E1585" s="86">
        <v>0</v>
      </c>
      <c r="F1585" s="86">
        <v>0</v>
      </c>
      <c r="G1585" s="86">
        <v>0</v>
      </c>
    </row>
    <row r="1586" spans="1:10" x14ac:dyDescent="0.25">
      <c r="A1586" s="86" t="s">
        <v>2586</v>
      </c>
      <c r="B1586" s="86">
        <v>0</v>
      </c>
      <c r="C1586" s="86">
        <v>0</v>
      </c>
      <c r="D1586" s="86">
        <v>0</v>
      </c>
      <c r="E1586" s="86">
        <v>0</v>
      </c>
      <c r="F1586" s="86">
        <v>0</v>
      </c>
      <c r="G1586" s="86">
        <v>0</v>
      </c>
    </row>
    <row r="1587" spans="1:10" x14ac:dyDescent="0.25">
      <c r="A1587" s="86" t="s">
        <v>2587</v>
      </c>
      <c r="B1587" s="86">
        <v>0</v>
      </c>
      <c r="C1587" s="86">
        <v>0</v>
      </c>
      <c r="D1587" s="86">
        <v>0</v>
      </c>
      <c r="E1587" s="86">
        <v>0</v>
      </c>
      <c r="F1587" s="86">
        <v>0</v>
      </c>
      <c r="G1587" s="86">
        <v>0</v>
      </c>
    </row>
    <row r="1588" spans="1:10" x14ac:dyDescent="0.25">
      <c r="A1588" s="86" t="s">
        <v>2588</v>
      </c>
      <c r="B1588" s="86">
        <v>0</v>
      </c>
      <c r="C1588" s="86">
        <v>0</v>
      </c>
      <c r="D1588" s="86">
        <v>0</v>
      </c>
      <c r="E1588" s="86">
        <v>0</v>
      </c>
      <c r="F1588" s="86">
        <v>0</v>
      </c>
      <c r="G1588" s="86">
        <v>0</v>
      </c>
    </row>
    <row r="1589" spans="1:10" x14ac:dyDescent="0.25">
      <c r="A1589" s="86" t="s">
        <v>2589</v>
      </c>
      <c r="B1589" s="86">
        <v>0</v>
      </c>
      <c r="C1589" s="86">
        <v>0</v>
      </c>
      <c r="D1589" s="86">
        <v>0</v>
      </c>
      <c r="E1589" s="86">
        <v>0</v>
      </c>
      <c r="F1589" s="86">
        <v>0</v>
      </c>
      <c r="G1589" s="86">
        <v>0</v>
      </c>
    </row>
    <row r="1590" spans="1:10" x14ac:dyDescent="0.25">
      <c r="A1590" s="86" t="s">
        <v>2590</v>
      </c>
      <c r="B1590" s="86">
        <v>0</v>
      </c>
      <c r="C1590" s="86">
        <v>0</v>
      </c>
      <c r="D1590" s="86">
        <v>0</v>
      </c>
      <c r="E1590" s="86">
        <v>0</v>
      </c>
      <c r="F1590" s="86">
        <v>0</v>
      </c>
      <c r="G1590" s="86">
        <v>0</v>
      </c>
    </row>
    <row r="1591" spans="1:10" x14ac:dyDescent="0.25">
      <c r="A1591" s="86" t="s">
        <v>2591</v>
      </c>
      <c r="B1591" s="86">
        <v>0</v>
      </c>
      <c r="C1591" s="86">
        <v>0</v>
      </c>
      <c r="D1591" s="86">
        <v>0</v>
      </c>
      <c r="E1591" s="86">
        <v>0</v>
      </c>
      <c r="F1591" s="86">
        <v>0</v>
      </c>
      <c r="G1591" s="86">
        <v>0</v>
      </c>
    </row>
    <row r="1592" spans="1:10" x14ac:dyDescent="0.25">
      <c r="A1592" s="86" t="s">
        <v>2592</v>
      </c>
      <c r="B1592" s="86">
        <v>90</v>
      </c>
      <c r="C1592" s="86">
        <v>7.0000000000000007E-2</v>
      </c>
      <c r="D1592" s="86">
        <v>0</v>
      </c>
      <c r="E1592" s="86">
        <v>0</v>
      </c>
      <c r="F1592" s="86">
        <v>0</v>
      </c>
      <c r="G1592" s="86">
        <v>0</v>
      </c>
    </row>
    <row r="1593" spans="1:10" x14ac:dyDescent="0.25">
      <c r="A1593" s="86" t="s">
        <v>2593</v>
      </c>
      <c r="B1593" s="86">
        <v>0</v>
      </c>
      <c r="C1593" s="86">
        <v>0</v>
      </c>
      <c r="D1593" s="86">
        <v>0</v>
      </c>
      <c r="E1593" s="86">
        <v>0</v>
      </c>
      <c r="F1593" s="86">
        <v>0</v>
      </c>
      <c r="G1593" s="86">
        <v>0</v>
      </c>
    </row>
    <row r="1594" spans="1:10" x14ac:dyDescent="0.25">
      <c r="A1594" s="86" t="s">
        <v>2594</v>
      </c>
      <c r="B1594" s="86">
        <v>0</v>
      </c>
      <c r="C1594" s="86">
        <v>0</v>
      </c>
      <c r="D1594" s="86">
        <v>0</v>
      </c>
      <c r="E1594" s="86">
        <v>0</v>
      </c>
      <c r="F1594" s="86">
        <v>0</v>
      </c>
      <c r="G1594" s="86">
        <v>0</v>
      </c>
    </row>
    <row r="1595" spans="1:10" x14ac:dyDescent="0.25">
      <c r="A1595" s="86" t="s">
        <v>2595</v>
      </c>
      <c r="B1595" s="86">
        <v>0</v>
      </c>
      <c r="C1595" s="86">
        <v>0</v>
      </c>
      <c r="D1595" s="86">
        <v>0</v>
      </c>
      <c r="E1595" s="86">
        <v>0</v>
      </c>
      <c r="F1595" s="86">
        <v>0</v>
      </c>
      <c r="G1595" s="86">
        <v>0</v>
      </c>
    </row>
    <row r="1596" spans="1:10" x14ac:dyDescent="0.25">
      <c r="A1596" s="86" t="s">
        <v>2596</v>
      </c>
      <c r="B1596" s="86">
        <v>10</v>
      </c>
      <c r="C1596" s="86">
        <v>0.04</v>
      </c>
      <c r="D1596" s="86">
        <v>0</v>
      </c>
      <c r="E1596" s="86">
        <v>0</v>
      </c>
      <c r="F1596" s="86">
        <v>0</v>
      </c>
      <c r="G1596" s="86">
        <v>0</v>
      </c>
    </row>
    <row r="1597" spans="1:10" x14ac:dyDescent="0.25">
      <c r="A1597" s="86" t="s">
        <v>2597</v>
      </c>
      <c r="B1597" s="86">
        <v>0</v>
      </c>
      <c r="C1597" s="86">
        <v>0</v>
      </c>
      <c r="D1597" s="86">
        <v>0</v>
      </c>
      <c r="E1597" s="86">
        <v>0</v>
      </c>
      <c r="F1597" s="86">
        <v>0</v>
      </c>
      <c r="G1597" s="86">
        <v>0</v>
      </c>
    </row>
    <row r="1598" spans="1:10" x14ac:dyDescent="0.25">
      <c r="A1598" s="86" t="s">
        <v>2598</v>
      </c>
      <c r="B1598" s="86">
        <v>30</v>
      </c>
      <c r="C1598" s="86">
        <v>0.03</v>
      </c>
      <c r="D1598" s="86">
        <v>0</v>
      </c>
      <c r="E1598" s="86">
        <v>0</v>
      </c>
      <c r="F1598" s="86">
        <v>1.57</v>
      </c>
      <c r="G1598" s="86">
        <v>0</v>
      </c>
      <c r="H1598" s="86">
        <v>0</v>
      </c>
      <c r="J1598" s="86">
        <v>1.27</v>
      </c>
    </row>
    <row r="1599" spans="1:10" x14ac:dyDescent="0.25">
      <c r="A1599" s="86" t="s">
        <v>2599</v>
      </c>
      <c r="B1599" s="86">
        <v>0</v>
      </c>
      <c r="C1599" s="86">
        <v>0</v>
      </c>
      <c r="D1599" s="86">
        <v>0</v>
      </c>
      <c r="E1599" s="86">
        <v>0</v>
      </c>
      <c r="F1599" s="86">
        <v>0</v>
      </c>
      <c r="G1599" s="86">
        <v>0</v>
      </c>
    </row>
    <row r="1600" spans="1:10" x14ac:dyDescent="0.25">
      <c r="A1600" s="86" t="s">
        <v>2600</v>
      </c>
      <c r="B1600" s="86">
        <v>0</v>
      </c>
      <c r="C1600" s="86">
        <v>0</v>
      </c>
      <c r="D1600" s="86">
        <v>0</v>
      </c>
      <c r="E1600" s="86">
        <v>0</v>
      </c>
      <c r="F1600" s="86">
        <v>0</v>
      </c>
      <c r="G1600" s="86">
        <v>0</v>
      </c>
    </row>
    <row r="1601" spans="1:7" x14ac:dyDescent="0.25">
      <c r="A1601" s="86" t="s">
        <v>2601</v>
      </c>
      <c r="B1601" s="86">
        <v>10</v>
      </c>
      <c r="C1601" s="86">
        <v>0</v>
      </c>
      <c r="D1601" s="86">
        <v>0</v>
      </c>
      <c r="E1601" s="86">
        <v>0</v>
      </c>
      <c r="F1601" s="86">
        <v>0</v>
      </c>
      <c r="G1601" s="86">
        <v>0</v>
      </c>
    </row>
    <row r="1602" spans="1:7" x14ac:dyDescent="0.25">
      <c r="A1602" s="86" t="s">
        <v>2602</v>
      </c>
      <c r="B1602" s="86">
        <v>0</v>
      </c>
      <c r="C1602" s="86">
        <v>0</v>
      </c>
      <c r="D1602" s="86">
        <v>0</v>
      </c>
      <c r="E1602" s="86">
        <v>0</v>
      </c>
      <c r="F1602" s="86">
        <v>0</v>
      </c>
      <c r="G1602" s="86">
        <v>0</v>
      </c>
    </row>
    <row r="1603" spans="1:7" x14ac:dyDescent="0.25">
      <c r="A1603" s="86" t="s">
        <v>2603</v>
      </c>
      <c r="B1603" s="86">
        <v>0</v>
      </c>
      <c r="C1603" s="86">
        <v>0</v>
      </c>
      <c r="D1603" s="86">
        <v>0</v>
      </c>
      <c r="E1603" s="86">
        <v>0</v>
      </c>
      <c r="F1603" s="86">
        <v>0</v>
      </c>
      <c r="G1603" s="86">
        <v>0</v>
      </c>
    </row>
    <row r="1604" spans="1:7" x14ac:dyDescent="0.25">
      <c r="A1604" s="86" t="s">
        <v>2604</v>
      </c>
      <c r="B1604" s="86">
        <v>0</v>
      </c>
      <c r="C1604" s="86">
        <v>0</v>
      </c>
      <c r="D1604" s="86">
        <v>0</v>
      </c>
      <c r="E1604" s="86">
        <v>0</v>
      </c>
      <c r="F1604" s="86">
        <v>0</v>
      </c>
      <c r="G1604" s="86">
        <v>0</v>
      </c>
    </row>
    <row r="1605" spans="1:7" x14ac:dyDescent="0.25">
      <c r="A1605" s="86" t="s">
        <v>2605</v>
      </c>
      <c r="B1605" s="86">
        <v>0</v>
      </c>
      <c r="C1605" s="86">
        <v>0</v>
      </c>
      <c r="D1605" s="86">
        <v>0</v>
      </c>
      <c r="E1605" s="86">
        <v>0</v>
      </c>
      <c r="F1605" s="86">
        <v>0</v>
      </c>
      <c r="G1605" s="86">
        <v>0</v>
      </c>
    </row>
    <row r="1606" spans="1:7" x14ac:dyDescent="0.25">
      <c r="A1606" s="86" t="s">
        <v>2606</v>
      </c>
      <c r="B1606" s="86">
        <v>0</v>
      </c>
      <c r="C1606" s="86">
        <v>0</v>
      </c>
      <c r="D1606" s="86">
        <v>0</v>
      </c>
      <c r="E1606" s="86">
        <v>0</v>
      </c>
      <c r="F1606" s="86">
        <v>0</v>
      </c>
      <c r="G1606" s="86">
        <v>0</v>
      </c>
    </row>
    <row r="1607" spans="1:7" x14ac:dyDescent="0.25">
      <c r="A1607" s="86" t="s">
        <v>2607</v>
      </c>
      <c r="B1607" s="86">
        <v>0</v>
      </c>
      <c r="C1607" s="86">
        <v>0</v>
      </c>
      <c r="D1607" s="86">
        <v>0</v>
      </c>
      <c r="E1607" s="86">
        <v>0</v>
      </c>
      <c r="F1607" s="86">
        <v>0</v>
      </c>
      <c r="G1607" s="86">
        <v>0</v>
      </c>
    </row>
    <row r="1608" spans="1:7" x14ac:dyDescent="0.25">
      <c r="A1608" s="86" t="s">
        <v>2608</v>
      </c>
      <c r="B1608" s="86">
        <v>0</v>
      </c>
      <c r="C1608" s="86">
        <v>0</v>
      </c>
      <c r="D1608" s="86">
        <v>0</v>
      </c>
      <c r="E1608" s="86">
        <v>0</v>
      </c>
      <c r="F1608" s="86">
        <v>0</v>
      </c>
      <c r="G1608" s="86">
        <v>0</v>
      </c>
    </row>
    <row r="1609" spans="1:7" x14ac:dyDescent="0.25">
      <c r="A1609" s="86" t="s">
        <v>2609</v>
      </c>
      <c r="B1609" s="86">
        <v>0</v>
      </c>
      <c r="C1609" s="86">
        <v>0</v>
      </c>
      <c r="D1609" s="86">
        <v>0</v>
      </c>
      <c r="E1609" s="86">
        <v>0</v>
      </c>
      <c r="F1609" s="86">
        <v>0</v>
      </c>
      <c r="G1609" s="86">
        <v>0</v>
      </c>
    </row>
    <row r="1610" spans="1:7" x14ac:dyDescent="0.25">
      <c r="A1610" s="86" t="s">
        <v>2610</v>
      </c>
      <c r="B1610" s="86">
        <v>0</v>
      </c>
      <c r="C1610" s="86">
        <v>0</v>
      </c>
      <c r="D1610" s="86">
        <v>0</v>
      </c>
      <c r="E1610" s="86">
        <v>0</v>
      </c>
      <c r="F1610" s="86">
        <v>0</v>
      </c>
      <c r="G1610" s="86">
        <v>0</v>
      </c>
    </row>
    <row r="1611" spans="1:7" x14ac:dyDescent="0.25">
      <c r="A1611" s="86" t="s">
        <v>2611</v>
      </c>
      <c r="B1611" s="86">
        <v>0</v>
      </c>
      <c r="C1611" s="86">
        <v>0</v>
      </c>
      <c r="D1611" s="86">
        <v>0</v>
      </c>
      <c r="E1611" s="86">
        <v>0</v>
      </c>
      <c r="F1611" s="86">
        <v>0</v>
      </c>
      <c r="G1611" s="86">
        <v>0</v>
      </c>
    </row>
    <row r="1612" spans="1:7" x14ac:dyDescent="0.25">
      <c r="A1612" s="86" t="s">
        <v>2612</v>
      </c>
      <c r="B1612" s="86">
        <v>10</v>
      </c>
      <c r="C1612" s="86">
        <v>0.08</v>
      </c>
      <c r="D1612" s="86">
        <v>0</v>
      </c>
      <c r="E1612" s="86">
        <v>0</v>
      </c>
      <c r="F1612" s="86">
        <v>0</v>
      </c>
      <c r="G1612" s="86">
        <v>0</v>
      </c>
    </row>
    <row r="1613" spans="1:7" x14ac:dyDescent="0.25">
      <c r="A1613" s="86" t="s">
        <v>2613</v>
      </c>
      <c r="B1613" s="86">
        <v>0</v>
      </c>
      <c r="C1613" s="86">
        <v>0</v>
      </c>
      <c r="D1613" s="86">
        <v>0</v>
      </c>
      <c r="E1613" s="86">
        <v>0</v>
      </c>
      <c r="F1613" s="86">
        <v>0</v>
      </c>
      <c r="G1613" s="86">
        <v>0</v>
      </c>
    </row>
    <row r="1614" spans="1:7" x14ac:dyDescent="0.25">
      <c r="A1614" s="86" t="s">
        <v>2614</v>
      </c>
      <c r="B1614" s="86">
        <v>10</v>
      </c>
      <c r="C1614" s="86">
        <v>0.13</v>
      </c>
      <c r="D1614" s="86">
        <v>0</v>
      </c>
      <c r="E1614" s="86">
        <v>0</v>
      </c>
      <c r="F1614" s="86">
        <v>0</v>
      </c>
      <c r="G1614" s="86">
        <v>0</v>
      </c>
    </row>
    <row r="1615" spans="1:7" x14ac:dyDescent="0.25">
      <c r="A1615" s="86" t="s">
        <v>2615</v>
      </c>
      <c r="B1615" s="86">
        <v>0</v>
      </c>
      <c r="C1615" s="86">
        <v>0</v>
      </c>
      <c r="D1615" s="86">
        <v>0</v>
      </c>
      <c r="E1615" s="86">
        <v>0</v>
      </c>
      <c r="F1615" s="86">
        <v>0</v>
      </c>
      <c r="G1615" s="86">
        <v>0</v>
      </c>
    </row>
    <row r="1616" spans="1:7" x14ac:dyDescent="0.25">
      <c r="A1616" s="86" t="s">
        <v>2616</v>
      </c>
      <c r="B1616" s="86">
        <v>0</v>
      </c>
      <c r="C1616" s="86">
        <v>0</v>
      </c>
      <c r="D1616" s="86">
        <v>0</v>
      </c>
      <c r="E1616" s="86">
        <v>0</v>
      </c>
      <c r="F1616" s="86">
        <v>0</v>
      </c>
      <c r="G1616" s="86">
        <v>0</v>
      </c>
    </row>
    <row r="1617" spans="1:7" x14ac:dyDescent="0.25">
      <c r="A1617" s="86" t="s">
        <v>2617</v>
      </c>
      <c r="B1617" s="86">
        <v>0</v>
      </c>
      <c r="C1617" s="86">
        <v>0</v>
      </c>
      <c r="D1617" s="86">
        <v>0</v>
      </c>
      <c r="E1617" s="86">
        <v>0</v>
      </c>
      <c r="F1617" s="86">
        <v>0</v>
      </c>
      <c r="G1617" s="86">
        <v>0</v>
      </c>
    </row>
    <row r="1618" spans="1:7" x14ac:dyDescent="0.25">
      <c r="A1618" s="86" t="s">
        <v>2618</v>
      </c>
      <c r="B1618" s="86">
        <v>10</v>
      </c>
      <c r="C1618" s="86">
        <v>0</v>
      </c>
      <c r="D1618" s="86">
        <v>0</v>
      </c>
      <c r="E1618" s="86">
        <v>0</v>
      </c>
      <c r="F1618" s="86">
        <v>0</v>
      </c>
      <c r="G1618" s="86">
        <v>0</v>
      </c>
    </row>
    <row r="1619" spans="1:7" x14ac:dyDescent="0.25">
      <c r="A1619" s="86" t="s">
        <v>2619</v>
      </c>
      <c r="B1619" s="86">
        <v>0</v>
      </c>
      <c r="C1619" s="86">
        <v>0</v>
      </c>
      <c r="D1619" s="86">
        <v>0</v>
      </c>
      <c r="E1619" s="86">
        <v>0</v>
      </c>
      <c r="F1619" s="86">
        <v>0</v>
      </c>
      <c r="G1619" s="86">
        <v>0</v>
      </c>
    </row>
    <row r="1620" spans="1:7" x14ac:dyDescent="0.25">
      <c r="A1620" s="86" t="s">
        <v>656</v>
      </c>
      <c r="B1620" s="86">
        <v>10</v>
      </c>
      <c r="C1620" s="86">
        <v>0</v>
      </c>
      <c r="D1620" s="86">
        <v>0</v>
      </c>
      <c r="E1620" s="86">
        <v>0</v>
      </c>
      <c r="F1620" s="86">
        <v>0</v>
      </c>
      <c r="G1620" s="86">
        <v>0</v>
      </c>
    </row>
    <row r="1621" spans="1:7" x14ac:dyDescent="0.25">
      <c r="A1621" s="86" t="s">
        <v>2620</v>
      </c>
      <c r="B1621" s="86">
        <v>0</v>
      </c>
      <c r="C1621" s="86">
        <v>0</v>
      </c>
      <c r="D1621" s="86">
        <v>0</v>
      </c>
      <c r="E1621" s="86">
        <v>0</v>
      </c>
      <c r="F1621" s="86">
        <v>0</v>
      </c>
      <c r="G1621" s="86">
        <v>0</v>
      </c>
    </row>
    <row r="1622" spans="1:7" x14ac:dyDescent="0.25">
      <c r="A1622" s="86" t="s">
        <v>2621</v>
      </c>
      <c r="B1622" s="86">
        <v>10</v>
      </c>
      <c r="C1622" s="86">
        <v>0</v>
      </c>
      <c r="D1622" s="86">
        <v>0</v>
      </c>
      <c r="E1622" s="86">
        <v>0</v>
      </c>
      <c r="F1622" s="86">
        <v>0</v>
      </c>
      <c r="G1622" s="86">
        <v>0</v>
      </c>
    </row>
    <row r="1623" spans="1:7" x14ac:dyDescent="0.25">
      <c r="A1623" s="86" t="s">
        <v>2622</v>
      </c>
      <c r="B1623" s="86">
        <v>10</v>
      </c>
      <c r="C1623" s="86">
        <v>0.37</v>
      </c>
      <c r="D1623" s="86">
        <v>0</v>
      </c>
      <c r="E1623" s="86">
        <v>0</v>
      </c>
      <c r="F1623" s="86">
        <v>0</v>
      </c>
      <c r="G1623" s="86">
        <v>0</v>
      </c>
    </row>
    <row r="1624" spans="1:7" x14ac:dyDescent="0.25">
      <c r="A1624" s="86" t="s">
        <v>2623</v>
      </c>
      <c r="B1624" s="86">
        <v>10</v>
      </c>
      <c r="C1624" s="86">
        <v>0.2</v>
      </c>
      <c r="D1624" s="86">
        <v>0</v>
      </c>
      <c r="E1624" s="86">
        <v>0</v>
      </c>
      <c r="F1624" s="86">
        <v>0</v>
      </c>
      <c r="G1624" s="86">
        <v>0</v>
      </c>
    </row>
    <row r="1625" spans="1:7" x14ac:dyDescent="0.25">
      <c r="A1625" s="86" t="s">
        <v>2624</v>
      </c>
      <c r="B1625" s="86">
        <v>0</v>
      </c>
      <c r="C1625" s="86">
        <v>0</v>
      </c>
      <c r="D1625" s="86">
        <v>0</v>
      </c>
      <c r="E1625" s="86">
        <v>0</v>
      </c>
      <c r="F1625" s="86">
        <v>0</v>
      </c>
      <c r="G1625" s="86">
        <v>0</v>
      </c>
    </row>
    <row r="1626" spans="1:7" x14ac:dyDescent="0.25">
      <c r="A1626" s="86" t="s">
        <v>2625</v>
      </c>
      <c r="B1626" s="86">
        <v>0</v>
      </c>
      <c r="C1626" s="86">
        <v>0</v>
      </c>
      <c r="D1626" s="86">
        <v>0</v>
      </c>
      <c r="E1626" s="86">
        <v>0</v>
      </c>
      <c r="F1626" s="86">
        <v>0</v>
      </c>
      <c r="G1626" s="86"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sqref="A1:XFD1048576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1.140625" style="86" bestFit="1" customWidth="1"/>
    <col min="4" max="4" width="9.140625" style="86"/>
    <col min="5" max="5" width="29.42578125" style="86" bestFit="1" customWidth="1"/>
    <col min="6" max="6" width="11.140625" style="86" bestFit="1" customWidth="1"/>
    <col min="7" max="16384" width="9.140625" style="86"/>
  </cols>
  <sheetData>
    <row r="1" spans="1:15" x14ac:dyDescent="0.25">
      <c r="A1" s="7" t="s">
        <v>675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980000*9</f>
        <v>8820000</v>
      </c>
      <c r="D6" s="4"/>
      <c r="E6" s="4" t="s">
        <v>670</v>
      </c>
      <c r="F6" s="5">
        <f>2200*9</f>
        <v>19800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2645.9999999999995</v>
      </c>
      <c r="D7" s="4"/>
      <c r="E7" s="4" t="s">
        <v>671</v>
      </c>
      <c r="F7" s="4">
        <f>F6*0.0003</f>
        <v>5.9399999999999995</v>
      </c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 t="s">
        <v>3</v>
      </c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F7" sqref="F7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1.140625" style="86" bestFit="1" customWidth="1"/>
    <col min="4" max="4" width="9.140625" style="86"/>
    <col min="5" max="5" width="29.42578125" style="86" bestFit="1" customWidth="1"/>
    <col min="6" max="6" width="11.140625" style="86" bestFit="1" customWidth="1"/>
    <col min="7" max="16384" width="9.140625" style="86"/>
  </cols>
  <sheetData>
    <row r="1" spans="1:15" x14ac:dyDescent="0.25">
      <c r="A1" s="7" t="s">
        <v>686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6800000*9</f>
        <v>61200000</v>
      </c>
      <c r="D6" s="4"/>
      <c r="E6" s="4" t="s">
        <v>670</v>
      </c>
      <c r="F6" s="5">
        <f>54000*9</f>
        <v>486000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18360</v>
      </c>
      <c r="D7" s="4"/>
      <c r="E7" s="4" t="s">
        <v>671</v>
      </c>
      <c r="F7" s="4">
        <f>F6*0.0003</f>
        <v>145.79999999999998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>
      <c r="A8" s="4" t="s">
        <v>3</v>
      </c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C15" sqref="C15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1.140625" style="86" bestFit="1" customWidth="1"/>
    <col min="4" max="4" width="9.140625" style="86"/>
    <col min="5" max="5" width="29.42578125" style="86" bestFit="1" customWidth="1"/>
    <col min="6" max="6" width="11.140625" style="86" bestFit="1" customWidth="1"/>
    <col min="7" max="16384" width="9.140625" style="86"/>
  </cols>
  <sheetData>
    <row r="1" spans="1:15" x14ac:dyDescent="0.25">
      <c r="A1" s="7" t="s">
        <v>688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460000*9</f>
        <v>4140000</v>
      </c>
      <c r="D6" s="4"/>
      <c r="E6" s="4" t="s">
        <v>670</v>
      </c>
      <c r="F6" s="5">
        <f>17200*9</f>
        <v>154800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1242</v>
      </c>
      <c r="D7" s="4"/>
      <c r="E7" s="4" t="s">
        <v>671</v>
      </c>
      <c r="F7" s="4">
        <f>F6*0.0003</f>
        <v>46.44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>
      <c r="A8" s="4" t="s">
        <v>3</v>
      </c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3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62"/>
  <sheetViews>
    <sheetView workbookViewId="0">
      <selection activeCell="I7" sqref="I7"/>
    </sheetView>
  </sheetViews>
  <sheetFormatPr defaultRowHeight="15" x14ac:dyDescent="0.25"/>
  <cols>
    <col min="1" max="1" width="40.28515625" customWidth="1"/>
    <col min="2" max="2" width="21.42578125" bestFit="1" customWidth="1"/>
    <col min="3" max="3" width="13.42578125" style="1" customWidth="1"/>
    <col min="4" max="4" width="13.5703125" style="1" bestFit="1" customWidth="1"/>
    <col min="5" max="7" width="15.42578125" bestFit="1" customWidth="1"/>
    <col min="8" max="8" width="13.5703125" bestFit="1" customWidth="1"/>
    <col min="9" max="10" width="21.85546875" bestFit="1" customWidth="1"/>
    <col min="12" max="12" width="9.140625" style="58"/>
    <col min="13" max="13" width="38.85546875" customWidth="1"/>
    <col min="14" max="14" width="21.42578125" bestFit="1" customWidth="1"/>
    <col min="21" max="21" width="13.7109375" bestFit="1" customWidth="1"/>
    <col min="22" max="22" width="21.85546875" bestFit="1" customWidth="1"/>
  </cols>
  <sheetData>
    <row r="1" spans="1:19" x14ac:dyDescent="0.25">
      <c r="A1" s="7" t="s">
        <v>1116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  <c r="M1" s="7" t="s">
        <v>1117</v>
      </c>
      <c r="N1" s="7" t="s">
        <v>0</v>
      </c>
      <c r="O1" s="9" t="s">
        <v>1</v>
      </c>
      <c r="P1" s="9" t="s">
        <v>232</v>
      </c>
      <c r="Q1" s="9" t="s">
        <v>2</v>
      </c>
      <c r="R1" s="4"/>
      <c r="S1" s="4"/>
    </row>
    <row r="2" spans="1:19" x14ac:dyDescent="0.25">
      <c r="A2" s="29" t="s">
        <v>666</v>
      </c>
      <c r="B2" s="30"/>
      <c r="C2" s="31"/>
      <c r="D2" s="31"/>
      <c r="E2" s="30"/>
      <c r="F2" s="30"/>
      <c r="G2" s="30"/>
      <c r="H2" s="4"/>
      <c r="I2" s="4"/>
      <c r="J2" s="4"/>
      <c r="K2" s="4"/>
      <c r="M2" s="29" t="s">
        <v>666</v>
      </c>
      <c r="N2" s="30"/>
      <c r="O2" s="31"/>
      <c r="P2" s="31"/>
      <c r="Q2" s="30"/>
      <c r="R2" s="30"/>
      <c r="S2" s="30"/>
    </row>
    <row r="3" spans="1:19" x14ac:dyDescent="0.25">
      <c r="A3" s="29" t="s">
        <v>667</v>
      </c>
      <c r="B3" s="34">
        <f>F22*0.85</f>
        <v>121428.586</v>
      </c>
      <c r="C3" s="34">
        <f>E22*0.85</f>
        <v>3380.7644999999998</v>
      </c>
      <c r="D3" s="43">
        <f>1.55*1.15</f>
        <v>1.7825</v>
      </c>
      <c r="E3" s="30"/>
      <c r="F3" s="30"/>
      <c r="G3" s="30" t="s">
        <v>3</v>
      </c>
      <c r="H3" s="4"/>
      <c r="I3" s="4"/>
      <c r="J3" s="4"/>
      <c r="K3" s="4"/>
      <c r="M3" s="29" t="s">
        <v>667</v>
      </c>
      <c r="N3" s="34">
        <f>S22*0.85</f>
        <v>3885.7155000000002</v>
      </c>
      <c r="O3" s="34">
        <f>R22*0.85</f>
        <v>104.584</v>
      </c>
      <c r="P3" s="43">
        <f>0.78*1.15</f>
        <v>0.89699999999999991</v>
      </c>
      <c r="Q3" s="30"/>
      <c r="R3" s="30"/>
      <c r="S3" s="30" t="s">
        <v>3</v>
      </c>
    </row>
    <row r="4" spans="1:19" x14ac:dyDescent="0.25">
      <c r="A4" s="29" t="s">
        <v>668</v>
      </c>
      <c r="B4" s="34">
        <f>B3*30</f>
        <v>3642857.58</v>
      </c>
      <c r="C4" s="34">
        <f>C3*30</f>
        <v>101422.935</v>
      </c>
      <c r="D4" s="31"/>
      <c r="E4" s="44">
        <f>D3*C4</f>
        <v>180786.38163749999</v>
      </c>
      <c r="F4" s="30"/>
      <c r="G4" s="30"/>
      <c r="H4" s="4"/>
      <c r="I4" s="4"/>
      <c r="J4" s="4"/>
      <c r="K4" s="4"/>
      <c r="M4" s="29" t="s">
        <v>668</v>
      </c>
      <c r="N4" s="34">
        <f>N3*30</f>
        <v>116571.46500000001</v>
      </c>
      <c r="O4" s="34">
        <f>O3*30</f>
        <v>3137.52</v>
      </c>
      <c r="P4" s="31"/>
      <c r="Q4" s="44">
        <f>P3*O4</f>
        <v>2814.3554399999998</v>
      </c>
      <c r="R4" s="30"/>
      <c r="S4" s="30"/>
    </row>
    <row r="5" spans="1:19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  <c r="M5" s="29"/>
      <c r="N5" s="30"/>
      <c r="O5" s="31"/>
      <c r="P5" s="31"/>
      <c r="Q5" s="30"/>
      <c r="R5" s="30"/>
      <c r="S5" s="30"/>
    </row>
    <row r="6" spans="1:19" x14ac:dyDescent="0.25">
      <c r="A6" s="29"/>
      <c r="B6" s="30"/>
      <c r="C6" s="31"/>
      <c r="D6" s="31"/>
      <c r="E6" s="30"/>
      <c r="F6" s="30"/>
      <c r="G6" s="30"/>
      <c r="H6" s="4"/>
      <c r="I6" s="4"/>
      <c r="J6" s="4"/>
      <c r="K6" s="4"/>
      <c r="M6" s="29"/>
      <c r="N6" s="30"/>
      <c r="O6" s="31"/>
      <c r="P6" s="31"/>
      <c r="Q6" s="30"/>
      <c r="R6" s="30"/>
      <c r="S6" s="30"/>
    </row>
    <row r="7" spans="1:19" s="2" customFormat="1" x14ac:dyDescent="0.25">
      <c r="A7" s="29"/>
      <c r="B7" s="29"/>
      <c r="C7" s="32"/>
      <c r="D7" s="32"/>
      <c r="E7" s="29"/>
      <c r="F7" s="29"/>
      <c r="G7" s="29"/>
      <c r="H7" s="7"/>
      <c r="I7" s="7"/>
      <c r="J7" s="7"/>
      <c r="K7" s="7"/>
      <c r="L7" s="59"/>
      <c r="M7" s="29"/>
      <c r="N7" s="29"/>
      <c r="O7" s="32"/>
      <c r="P7" s="32"/>
      <c r="Q7" s="29"/>
      <c r="R7" s="29"/>
      <c r="S7" s="29"/>
    </row>
    <row r="8" spans="1:19" x14ac:dyDescent="0.25">
      <c r="A8" s="30"/>
      <c r="B8" s="30"/>
      <c r="C8" s="31"/>
      <c r="D8" s="32"/>
      <c r="E8" s="29"/>
      <c r="F8" s="32"/>
      <c r="G8" s="30"/>
      <c r="H8" s="4"/>
      <c r="I8" s="4"/>
      <c r="J8" s="4"/>
      <c r="K8" s="4"/>
      <c r="M8" s="30"/>
      <c r="N8" s="30"/>
      <c r="O8" s="31"/>
      <c r="P8" s="32"/>
      <c r="Q8" s="29"/>
      <c r="R8" s="32"/>
      <c r="S8" s="30"/>
    </row>
    <row r="9" spans="1:19" s="3" customFormat="1" x14ac:dyDescent="0.25">
      <c r="A9" s="32"/>
      <c r="B9" s="32"/>
      <c r="C9" s="32"/>
      <c r="D9" s="32"/>
      <c r="E9" s="32"/>
      <c r="F9" s="32"/>
      <c r="G9" s="32"/>
      <c r="H9" s="9"/>
      <c r="I9" s="9"/>
      <c r="J9" s="9"/>
      <c r="K9" s="9"/>
      <c r="L9" s="60"/>
      <c r="M9" s="32"/>
      <c r="N9" s="32"/>
      <c r="O9" s="32"/>
      <c r="P9" s="32"/>
      <c r="Q9" s="32"/>
      <c r="R9" s="32"/>
      <c r="S9" s="32"/>
    </row>
    <row r="10" spans="1:19" x14ac:dyDescent="0.25">
      <c r="A10" s="30"/>
      <c r="B10" s="33"/>
      <c r="C10" s="34"/>
      <c r="D10" s="35"/>
      <c r="E10" s="36"/>
      <c r="F10" s="36"/>
      <c r="G10" s="37"/>
      <c r="H10" s="6"/>
      <c r="I10" s="6"/>
      <c r="J10" s="6"/>
      <c r="K10" s="4"/>
      <c r="M10" s="30"/>
      <c r="N10" s="33"/>
      <c r="O10" s="34"/>
      <c r="P10" s="35"/>
      <c r="Q10" s="36"/>
      <c r="R10" s="36"/>
      <c r="S10" s="37"/>
    </row>
    <row r="11" spans="1:19" x14ac:dyDescent="0.25">
      <c r="A11" s="30"/>
      <c r="B11" s="33"/>
      <c r="C11" s="34"/>
      <c r="D11" s="35"/>
      <c r="E11" s="36"/>
      <c r="F11" s="36"/>
      <c r="G11" s="36"/>
      <c r="H11" s="6"/>
      <c r="I11" s="6"/>
      <c r="J11" s="4"/>
      <c r="K11" s="4"/>
      <c r="M11" s="30"/>
      <c r="N11" s="33"/>
      <c r="O11" s="34"/>
      <c r="P11" s="35"/>
      <c r="Q11" s="36"/>
      <c r="R11" s="36"/>
      <c r="S11" s="36"/>
    </row>
    <row r="12" spans="1:19" x14ac:dyDescent="0.25">
      <c r="A12" s="30"/>
      <c r="B12" s="33"/>
      <c r="C12" s="34"/>
      <c r="D12" s="35"/>
      <c r="E12" s="36"/>
      <c r="F12" s="36"/>
      <c r="G12" s="36"/>
      <c r="H12" s="6"/>
      <c r="I12" s="6"/>
      <c r="J12" s="6"/>
      <c r="K12" s="4"/>
      <c r="M12" s="30"/>
      <c r="N12" s="33"/>
      <c r="O12" s="34"/>
      <c r="P12" s="35"/>
      <c r="Q12" s="36"/>
      <c r="R12" s="36"/>
      <c r="S12" s="36"/>
    </row>
    <row r="13" spans="1:19" x14ac:dyDescent="0.25">
      <c r="A13" s="30"/>
      <c r="B13" s="33"/>
      <c r="C13" s="34"/>
      <c r="D13" s="35"/>
      <c r="E13" s="36"/>
      <c r="F13" s="36"/>
      <c r="G13" s="30"/>
      <c r="H13" s="4"/>
      <c r="I13" s="4"/>
      <c r="J13" s="4"/>
      <c r="K13" s="4"/>
      <c r="M13" s="30"/>
      <c r="N13" s="33"/>
      <c r="O13" s="34"/>
      <c r="P13" s="35"/>
      <c r="Q13" s="36"/>
      <c r="R13" s="36"/>
      <c r="S13" s="30"/>
    </row>
    <row r="14" spans="1:19" s="2" customFormat="1" x14ac:dyDescent="0.25">
      <c r="A14" s="38"/>
      <c r="B14" s="39"/>
      <c r="C14" s="40"/>
      <c r="D14" s="41"/>
      <c r="E14" s="42"/>
      <c r="F14" s="42"/>
      <c r="G14" s="29"/>
      <c r="H14" s="10"/>
      <c r="I14" s="7"/>
      <c r="J14" s="7"/>
      <c r="K14" s="7"/>
      <c r="L14" s="59"/>
      <c r="M14" s="38"/>
      <c r="N14" s="39"/>
      <c r="O14" s="40"/>
      <c r="P14" s="41"/>
      <c r="Q14" s="42"/>
      <c r="R14" s="42"/>
      <c r="S14" s="29"/>
    </row>
    <row r="15" spans="1:19" x14ac:dyDescent="0.25">
      <c r="A15" s="30"/>
      <c r="B15" s="33"/>
      <c r="C15" s="34"/>
      <c r="D15" s="31"/>
      <c r="E15" s="30"/>
      <c r="F15" s="36"/>
      <c r="G15" s="30"/>
      <c r="H15" s="4"/>
      <c r="I15" s="4"/>
      <c r="J15" s="4"/>
      <c r="K15" s="4"/>
      <c r="M15" s="30"/>
      <c r="N15" s="33"/>
      <c r="O15" s="34"/>
      <c r="P15" s="31"/>
      <c r="Q15" s="30"/>
      <c r="R15" s="36"/>
      <c r="S15" s="30"/>
    </row>
    <row r="16" spans="1:19" x14ac:dyDescent="0.25">
      <c r="A16" s="30"/>
      <c r="B16" s="33"/>
      <c r="C16" s="34"/>
      <c r="D16" s="31"/>
      <c r="E16" s="36"/>
      <c r="F16" s="36"/>
      <c r="G16" s="30"/>
      <c r="H16" s="4"/>
      <c r="I16" s="4"/>
      <c r="J16" s="4"/>
      <c r="K16" s="4"/>
      <c r="M16" s="30"/>
      <c r="N16" s="33"/>
      <c r="O16" s="34"/>
      <c r="P16" s="31"/>
      <c r="Q16" s="36"/>
      <c r="R16" s="36"/>
      <c r="S16" s="30"/>
    </row>
    <row r="17" spans="1:23" x14ac:dyDescent="0.25">
      <c r="A17" s="30"/>
      <c r="B17" s="33"/>
      <c r="C17" s="34"/>
      <c r="D17" s="31"/>
      <c r="E17" s="36"/>
      <c r="F17" s="36"/>
      <c r="G17" s="30"/>
      <c r="H17" s="4"/>
      <c r="I17" s="4"/>
      <c r="J17" s="4"/>
      <c r="K17" s="4"/>
      <c r="M17" s="30"/>
      <c r="N17" s="33"/>
      <c r="O17" s="34"/>
      <c r="P17" s="31"/>
      <c r="Q17" s="36"/>
      <c r="R17" s="36"/>
      <c r="S17" s="30"/>
    </row>
    <row r="18" spans="1:23" x14ac:dyDescent="0.25">
      <c r="A18" s="30"/>
      <c r="B18" s="33"/>
      <c r="C18" s="34"/>
      <c r="D18" s="31"/>
      <c r="E18" s="30"/>
      <c r="F18" s="36"/>
      <c r="G18" s="36"/>
      <c r="H18" s="4"/>
      <c r="I18" s="4"/>
      <c r="J18" s="4"/>
      <c r="K18" s="4"/>
      <c r="M18" s="30"/>
      <c r="N18" s="33"/>
      <c r="O18" s="34"/>
      <c r="P18" s="31"/>
      <c r="Q18" s="30"/>
      <c r="R18" s="36"/>
      <c r="S18" s="36"/>
    </row>
    <row r="19" spans="1:23" x14ac:dyDescent="0.25">
      <c r="A19" s="4"/>
      <c r="B19" s="4"/>
      <c r="C19" s="8"/>
      <c r="D19" s="8"/>
      <c r="E19" s="4"/>
      <c r="F19" s="4"/>
      <c r="G19" s="4" t="s">
        <v>3</v>
      </c>
      <c r="H19" s="4"/>
      <c r="I19" s="4"/>
      <c r="J19" s="4"/>
      <c r="K19" s="4"/>
      <c r="M19" s="4"/>
      <c r="N19" s="4"/>
      <c r="O19" s="8"/>
      <c r="P19" s="8"/>
      <c r="Q19" s="4"/>
      <c r="R19" s="4"/>
      <c r="S19" s="4" t="s">
        <v>3</v>
      </c>
    </row>
    <row r="20" spans="1:23" x14ac:dyDescent="0.25">
      <c r="A20" s="4"/>
      <c r="B20" s="4"/>
      <c r="C20" s="8"/>
      <c r="D20" s="8"/>
      <c r="E20" s="4"/>
      <c r="F20" s="4"/>
      <c r="G20" s="4"/>
      <c r="H20" s="4"/>
      <c r="I20" s="4"/>
      <c r="J20" s="4"/>
      <c r="K20" s="4"/>
    </row>
    <row r="21" spans="1:23" x14ac:dyDescent="0.25">
      <c r="A21" t="s">
        <v>4</v>
      </c>
      <c r="B21" t="s">
        <v>233</v>
      </c>
      <c r="C21" t="s">
        <v>5</v>
      </c>
      <c r="D21" t="s">
        <v>234</v>
      </c>
      <c r="E21" t="s">
        <v>236</v>
      </c>
      <c r="F21" t="s">
        <v>237</v>
      </c>
      <c r="G21" t="s">
        <v>238</v>
      </c>
      <c r="H21" t="s">
        <v>239</v>
      </c>
      <c r="I21" t="s">
        <v>240</v>
      </c>
      <c r="J21" t="s">
        <v>241</v>
      </c>
      <c r="K21" t="s">
        <v>241</v>
      </c>
      <c r="M21" t="s">
        <v>4</v>
      </c>
      <c r="N21" t="s">
        <v>233</v>
      </c>
      <c r="O21" t="s">
        <v>5</v>
      </c>
      <c r="P21" t="s">
        <v>234</v>
      </c>
      <c r="Q21" t="s">
        <v>235</v>
      </c>
      <c r="R21" t="s">
        <v>236</v>
      </c>
      <c r="S21" t="s">
        <v>237</v>
      </c>
      <c r="T21" t="s">
        <v>238</v>
      </c>
      <c r="U21" t="s">
        <v>239</v>
      </c>
      <c r="V21" t="s">
        <v>240</v>
      </c>
      <c r="W21" t="s">
        <v>241</v>
      </c>
    </row>
    <row r="22" spans="1:23" x14ac:dyDescent="0.25">
      <c r="C22"/>
      <c r="D22"/>
      <c r="E22">
        <v>3977.37</v>
      </c>
      <c r="F22">
        <v>142857.16</v>
      </c>
      <c r="G22">
        <v>4908.32</v>
      </c>
      <c r="H22">
        <v>2.8000000000000001E-2</v>
      </c>
      <c r="I22">
        <v>1.23</v>
      </c>
      <c r="J22">
        <v>1.55</v>
      </c>
      <c r="K22">
        <v>1.34</v>
      </c>
      <c r="R22">
        <v>123.04</v>
      </c>
      <c r="S22">
        <v>4571.43</v>
      </c>
      <c r="T22">
        <v>89.6</v>
      </c>
      <c r="U22">
        <v>2.7E-2</v>
      </c>
      <c r="V22">
        <v>0.73</v>
      </c>
      <c r="W22">
        <v>1.1100000000000001</v>
      </c>
    </row>
    <row r="23" spans="1:23" x14ac:dyDescent="0.25">
      <c r="A23" t="s">
        <v>242</v>
      </c>
      <c r="B23">
        <v>20</v>
      </c>
      <c r="C23">
        <v>0.48</v>
      </c>
      <c r="D23">
        <v>1.82</v>
      </c>
      <c r="E23">
        <v>1.45</v>
      </c>
      <c r="F23">
        <v>2.85</v>
      </c>
      <c r="G23">
        <v>1.42</v>
      </c>
      <c r="H23">
        <v>0.50700000000000001</v>
      </c>
      <c r="I23">
        <v>0.98</v>
      </c>
      <c r="J23">
        <v>1.44</v>
      </c>
      <c r="K23">
        <v>1.34</v>
      </c>
      <c r="M23" t="s">
        <v>709</v>
      </c>
      <c r="N23">
        <v>210</v>
      </c>
      <c r="O23">
        <v>0.15</v>
      </c>
      <c r="P23">
        <v>0</v>
      </c>
      <c r="Q23">
        <v>0</v>
      </c>
      <c r="R23">
        <v>78.61</v>
      </c>
      <c r="S23">
        <v>3053.7</v>
      </c>
      <c r="T23">
        <v>64.13</v>
      </c>
      <c r="U23">
        <v>2.5999999999999999E-2</v>
      </c>
      <c r="V23">
        <v>0.82</v>
      </c>
      <c r="W23">
        <v>1.05</v>
      </c>
    </row>
    <row r="24" spans="1:23" x14ac:dyDescent="0.25">
      <c r="A24" t="s">
        <v>243</v>
      </c>
      <c r="B24">
        <v>33100</v>
      </c>
      <c r="C24">
        <v>0.54</v>
      </c>
      <c r="D24">
        <v>5.27</v>
      </c>
      <c r="E24">
        <v>408.64</v>
      </c>
      <c r="F24">
        <v>16246.3</v>
      </c>
      <c r="G24">
        <v>606.69000000000005</v>
      </c>
      <c r="H24">
        <v>2.5000000000000001E-2</v>
      </c>
      <c r="I24">
        <v>1.48</v>
      </c>
      <c r="J24">
        <v>1.75</v>
      </c>
      <c r="K24">
        <v>1.27</v>
      </c>
      <c r="M24" t="s">
        <v>254</v>
      </c>
      <c r="N24">
        <v>22200</v>
      </c>
      <c r="O24">
        <v>0.53</v>
      </c>
      <c r="P24">
        <v>4.3600000000000003</v>
      </c>
      <c r="Q24">
        <v>0</v>
      </c>
      <c r="R24">
        <v>16.28</v>
      </c>
      <c r="S24">
        <v>372.29</v>
      </c>
      <c r="T24">
        <v>6.9</v>
      </c>
      <c r="U24">
        <v>4.3999999999999997E-2</v>
      </c>
      <c r="V24">
        <v>0.42</v>
      </c>
      <c r="W24">
        <v>1.22</v>
      </c>
    </row>
    <row r="25" spans="1:23" x14ac:dyDescent="0.25">
      <c r="A25" t="s">
        <v>244</v>
      </c>
      <c r="B25">
        <v>20</v>
      </c>
      <c r="C25">
        <v>0.44</v>
      </c>
      <c r="D25">
        <v>0</v>
      </c>
      <c r="E25">
        <v>0</v>
      </c>
      <c r="F25">
        <v>0.95</v>
      </c>
      <c r="G25">
        <v>0</v>
      </c>
      <c r="H25">
        <v>0</v>
      </c>
      <c r="J25">
        <v>1.5</v>
      </c>
      <c r="K25">
        <v>1.55</v>
      </c>
      <c r="M25" t="s">
        <v>710</v>
      </c>
      <c r="N25">
        <v>480</v>
      </c>
      <c r="O25">
        <v>0.53</v>
      </c>
      <c r="P25">
        <v>0.23</v>
      </c>
      <c r="Q25">
        <v>0</v>
      </c>
      <c r="R25">
        <v>10.63</v>
      </c>
      <c r="S25">
        <v>340.56</v>
      </c>
      <c r="T25">
        <v>6.54</v>
      </c>
      <c r="U25">
        <v>3.1E-2</v>
      </c>
      <c r="V25">
        <v>0.62</v>
      </c>
      <c r="W25">
        <v>1.2</v>
      </c>
    </row>
    <row r="26" spans="1:23" x14ac:dyDescent="0.25">
      <c r="A26" t="s">
        <v>245</v>
      </c>
      <c r="B26">
        <v>74000</v>
      </c>
      <c r="C26">
        <v>0.6</v>
      </c>
      <c r="D26">
        <v>2.86</v>
      </c>
      <c r="E26">
        <v>68.540000000000006</v>
      </c>
      <c r="F26">
        <v>3470.84</v>
      </c>
      <c r="G26">
        <v>127.09</v>
      </c>
      <c r="H26">
        <v>0.02</v>
      </c>
      <c r="I26">
        <v>1.85</v>
      </c>
      <c r="J26">
        <v>1.77</v>
      </c>
      <c r="K26">
        <v>1</v>
      </c>
      <c r="M26" t="s">
        <v>711</v>
      </c>
      <c r="N26">
        <v>260</v>
      </c>
      <c r="O26">
        <v>0.35</v>
      </c>
      <c r="P26">
        <v>0.65</v>
      </c>
      <c r="Q26">
        <v>0</v>
      </c>
      <c r="R26">
        <v>3.32</v>
      </c>
      <c r="S26">
        <v>35.11</v>
      </c>
      <c r="T26">
        <v>1.89</v>
      </c>
      <c r="U26">
        <v>9.4E-2</v>
      </c>
      <c r="V26">
        <v>0.56999999999999995</v>
      </c>
      <c r="W26">
        <v>1.2</v>
      </c>
    </row>
    <row r="27" spans="1:23" x14ac:dyDescent="0.25">
      <c r="A27" t="s">
        <v>246</v>
      </c>
      <c r="B27">
        <v>210</v>
      </c>
      <c r="C27">
        <v>0.57999999999999996</v>
      </c>
      <c r="D27">
        <v>3.87</v>
      </c>
      <c r="E27">
        <v>0.66</v>
      </c>
      <c r="F27">
        <v>59.75</v>
      </c>
      <c r="G27">
        <v>1.28</v>
      </c>
      <c r="H27">
        <v>1.0999999999999999E-2</v>
      </c>
      <c r="I27">
        <v>1.94</v>
      </c>
      <c r="J27">
        <v>1.73</v>
      </c>
      <c r="K27">
        <v>1.64</v>
      </c>
      <c r="M27" t="s">
        <v>106</v>
      </c>
      <c r="N27">
        <v>2400</v>
      </c>
      <c r="O27">
        <v>0.44</v>
      </c>
      <c r="P27">
        <v>0.66</v>
      </c>
      <c r="Q27">
        <v>0</v>
      </c>
      <c r="R27">
        <v>2.65</v>
      </c>
      <c r="S27">
        <v>178.71</v>
      </c>
      <c r="T27">
        <v>1.58</v>
      </c>
      <c r="U27">
        <v>1.4999999999999999E-2</v>
      </c>
      <c r="V27">
        <v>0.6</v>
      </c>
      <c r="W27">
        <v>1.25</v>
      </c>
    </row>
    <row r="28" spans="1:23" x14ac:dyDescent="0.25">
      <c r="A28" t="s">
        <v>247</v>
      </c>
      <c r="B28">
        <v>260</v>
      </c>
      <c r="C28">
        <v>0.4</v>
      </c>
      <c r="D28">
        <v>0.92</v>
      </c>
      <c r="E28">
        <v>0.69</v>
      </c>
      <c r="F28">
        <v>23.46</v>
      </c>
      <c r="G28">
        <v>1.35</v>
      </c>
      <c r="H28">
        <v>2.9000000000000001E-2</v>
      </c>
      <c r="I28">
        <v>1.96</v>
      </c>
      <c r="J28">
        <v>1.19</v>
      </c>
      <c r="K28">
        <v>1.6</v>
      </c>
      <c r="M28" t="s">
        <v>712</v>
      </c>
      <c r="N28">
        <v>165000</v>
      </c>
      <c r="O28">
        <v>0.66</v>
      </c>
      <c r="P28">
        <v>5.63</v>
      </c>
      <c r="Q28">
        <v>0</v>
      </c>
      <c r="R28">
        <v>1.88</v>
      </c>
      <c r="S28">
        <v>98.38</v>
      </c>
      <c r="T28">
        <v>2.02</v>
      </c>
      <c r="U28">
        <v>1.9E-2</v>
      </c>
      <c r="V28">
        <v>1.07</v>
      </c>
      <c r="W28">
        <v>1.55</v>
      </c>
    </row>
    <row r="29" spans="1:23" x14ac:dyDescent="0.25">
      <c r="A29" t="s">
        <v>37</v>
      </c>
      <c r="B29">
        <v>140</v>
      </c>
      <c r="C29">
        <v>0.63</v>
      </c>
      <c r="D29">
        <v>1.38</v>
      </c>
      <c r="E29">
        <v>0.37</v>
      </c>
      <c r="F29">
        <v>17.59</v>
      </c>
      <c r="G29">
        <v>1.06</v>
      </c>
      <c r="H29">
        <v>2.1000000000000001E-2</v>
      </c>
      <c r="I29">
        <v>2.86</v>
      </c>
      <c r="J29">
        <v>1.43</v>
      </c>
      <c r="K29">
        <v>1.1000000000000001</v>
      </c>
      <c r="M29" t="s">
        <v>243</v>
      </c>
      <c r="N29">
        <v>33100</v>
      </c>
      <c r="O29">
        <v>0.54</v>
      </c>
      <c r="P29">
        <v>5.27</v>
      </c>
      <c r="Q29">
        <v>0</v>
      </c>
      <c r="R29">
        <v>1.39</v>
      </c>
      <c r="S29">
        <v>46.41</v>
      </c>
      <c r="T29">
        <v>1.62</v>
      </c>
      <c r="U29">
        <v>0.03</v>
      </c>
      <c r="V29">
        <v>1.17</v>
      </c>
      <c r="W29">
        <v>1.56</v>
      </c>
    </row>
    <row r="30" spans="1:23" x14ac:dyDescent="0.25">
      <c r="A30" t="s">
        <v>158</v>
      </c>
      <c r="B30">
        <v>40</v>
      </c>
      <c r="C30">
        <v>0.59</v>
      </c>
      <c r="D30">
        <v>1.99</v>
      </c>
      <c r="E30">
        <v>0</v>
      </c>
      <c r="F30">
        <v>4.91</v>
      </c>
      <c r="G30">
        <v>0</v>
      </c>
      <c r="H30">
        <v>0</v>
      </c>
      <c r="J30">
        <v>1.19</v>
      </c>
      <c r="K30">
        <v>1.37</v>
      </c>
      <c r="M30" t="s">
        <v>713</v>
      </c>
      <c r="N30">
        <v>10</v>
      </c>
      <c r="O30">
        <v>0</v>
      </c>
      <c r="P30">
        <v>0</v>
      </c>
      <c r="Q30">
        <v>0</v>
      </c>
      <c r="R30">
        <v>1.19</v>
      </c>
      <c r="S30">
        <v>46.81</v>
      </c>
      <c r="T30">
        <v>7.0000000000000007E-2</v>
      </c>
      <c r="U30">
        <v>2.5000000000000001E-2</v>
      </c>
      <c r="V30">
        <v>0.06</v>
      </c>
      <c r="W30">
        <v>1.02</v>
      </c>
    </row>
    <row r="31" spans="1:23" x14ac:dyDescent="0.25">
      <c r="A31" t="s">
        <v>248</v>
      </c>
      <c r="B31">
        <v>10</v>
      </c>
      <c r="C31">
        <v>0.3</v>
      </c>
      <c r="D31">
        <v>0</v>
      </c>
      <c r="E31">
        <v>0</v>
      </c>
      <c r="F31">
        <v>2.06</v>
      </c>
      <c r="G31">
        <v>0</v>
      </c>
      <c r="H31">
        <v>0</v>
      </c>
      <c r="J31">
        <v>1</v>
      </c>
      <c r="K31">
        <v>1.04</v>
      </c>
      <c r="M31" t="s">
        <v>714</v>
      </c>
      <c r="N31">
        <v>70</v>
      </c>
      <c r="O31">
        <v>0.33</v>
      </c>
      <c r="P31">
        <v>0.05</v>
      </c>
      <c r="Q31">
        <v>0</v>
      </c>
      <c r="R31">
        <v>1.19</v>
      </c>
      <c r="S31">
        <v>2.38</v>
      </c>
      <c r="T31">
        <v>0.54</v>
      </c>
      <c r="U31">
        <v>0.502</v>
      </c>
      <c r="V31">
        <v>0.45</v>
      </c>
      <c r="W31">
        <v>1</v>
      </c>
    </row>
    <row r="32" spans="1:23" x14ac:dyDescent="0.25">
      <c r="A32" t="s">
        <v>249</v>
      </c>
      <c r="B32">
        <v>10</v>
      </c>
      <c r="C32">
        <v>0.03</v>
      </c>
      <c r="D32">
        <v>0</v>
      </c>
      <c r="E32">
        <v>0</v>
      </c>
      <c r="F32">
        <v>0</v>
      </c>
      <c r="G32">
        <v>0</v>
      </c>
      <c r="K32">
        <v>1</v>
      </c>
      <c r="M32" t="s">
        <v>377</v>
      </c>
      <c r="N32">
        <v>1000</v>
      </c>
      <c r="O32">
        <v>0.55000000000000004</v>
      </c>
      <c r="P32">
        <v>0.56999999999999995</v>
      </c>
      <c r="Q32">
        <v>0</v>
      </c>
      <c r="R32">
        <v>0.73</v>
      </c>
      <c r="S32">
        <v>36.1</v>
      </c>
      <c r="T32">
        <v>0.55000000000000004</v>
      </c>
      <c r="U32">
        <v>0.02</v>
      </c>
      <c r="V32">
        <v>0.75</v>
      </c>
      <c r="W32">
        <v>1.05</v>
      </c>
    </row>
    <row r="33" spans="1:23" x14ac:dyDescent="0.25">
      <c r="A33" t="s">
        <v>10</v>
      </c>
      <c r="B33">
        <v>30</v>
      </c>
      <c r="C33">
        <v>0.08</v>
      </c>
      <c r="D33">
        <v>0</v>
      </c>
      <c r="E33">
        <v>0</v>
      </c>
      <c r="F33">
        <v>0</v>
      </c>
      <c r="G33">
        <v>0</v>
      </c>
      <c r="M33" t="s">
        <v>292</v>
      </c>
      <c r="N33">
        <v>27100</v>
      </c>
      <c r="O33">
        <v>0.34</v>
      </c>
      <c r="P33">
        <v>1.73</v>
      </c>
      <c r="Q33">
        <v>0</v>
      </c>
      <c r="R33">
        <v>0.7</v>
      </c>
      <c r="S33">
        <v>45.02</v>
      </c>
      <c r="T33">
        <v>0.59</v>
      </c>
      <c r="U33">
        <v>1.6E-2</v>
      </c>
      <c r="V33">
        <v>0.84</v>
      </c>
      <c r="W33">
        <v>1.38</v>
      </c>
    </row>
    <row r="34" spans="1:23" x14ac:dyDescent="0.25">
      <c r="A34" t="s">
        <v>250</v>
      </c>
      <c r="B34">
        <v>10</v>
      </c>
      <c r="C34">
        <v>0.03</v>
      </c>
      <c r="D34">
        <v>0</v>
      </c>
      <c r="E34">
        <v>0</v>
      </c>
      <c r="F34">
        <v>0</v>
      </c>
      <c r="G34">
        <v>0</v>
      </c>
      <c r="M34" t="s">
        <v>347</v>
      </c>
      <c r="N34">
        <v>2900</v>
      </c>
      <c r="O34">
        <v>0.55000000000000004</v>
      </c>
      <c r="P34">
        <v>0.94</v>
      </c>
      <c r="Q34">
        <v>0</v>
      </c>
      <c r="R34">
        <v>0.68</v>
      </c>
      <c r="S34">
        <v>17.059999999999999</v>
      </c>
      <c r="T34">
        <v>0.53</v>
      </c>
      <c r="U34">
        <v>0.04</v>
      </c>
      <c r="V34">
        <v>0.79</v>
      </c>
      <c r="W34">
        <v>1.53</v>
      </c>
    </row>
    <row r="35" spans="1:23" x14ac:dyDescent="0.25">
      <c r="A35" t="s">
        <v>25</v>
      </c>
      <c r="B35">
        <v>720</v>
      </c>
      <c r="C35">
        <v>0.49</v>
      </c>
      <c r="D35">
        <v>1.46</v>
      </c>
      <c r="E35">
        <v>0.02</v>
      </c>
      <c r="F35">
        <v>2.38</v>
      </c>
      <c r="G35">
        <v>0.06</v>
      </c>
      <c r="H35">
        <v>0.01</v>
      </c>
      <c r="I35">
        <v>2.4900000000000002</v>
      </c>
      <c r="J35">
        <v>2.0699999999999998</v>
      </c>
      <c r="M35" t="s">
        <v>715</v>
      </c>
      <c r="N35">
        <v>90</v>
      </c>
      <c r="O35">
        <v>0.26</v>
      </c>
      <c r="P35">
        <v>0.64</v>
      </c>
      <c r="Q35">
        <v>0</v>
      </c>
      <c r="R35">
        <v>0.53</v>
      </c>
      <c r="S35">
        <v>62.08</v>
      </c>
      <c r="T35">
        <v>0.34</v>
      </c>
      <c r="U35">
        <v>8.9999999999999993E-3</v>
      </c>
      <c r="V35">
        <v>0.65</v>
      </c>
      <c r="W35">
        <v>1.19</v>
      </c>
    </row>
    <row r="36" spans="1:23" x14ac:dyDescent="0.25">
      <c r="A36" t="s">
        <v>16</v>
      </c>
      <c r="B36">
        <v>12100</v>
      </c>
      <c r="C36">
        <v>0.38</v>
      </c>
      <c r="D36">
        <v>1.1299999999999999</v>
      </c>
      <c r="E36">
        <v>11.75</v>
      </c>
      <c r="F36">
        <v>386.42</v>
      </c>
      <c r="G36">
        <v>19.98</v>
      </c>
      <c r="H36">
        <v>0.03</v>
      </c>
      <c r="I36">
        <v>1.7</v>
      </c>
      <c r="J36">
        <v>1.1599999999999999</v>
      </c>
      <c r="K36">
        <v>2.39</v>
      </c>
      <c r="M36" t="s">
        <v>716</v>
      </c>
      <c r="N36">
        <v>10</v>
      </c>
      <c r="O36">
        <v>0.06</v>
      </c>
      <c r="P36">
        <v>0</v>
      </c>
      <c r="Q36">
        <v>0</v>
      </c>
      <c r="R36">
        <v>0.4</v>
      </c>
      <c r="S36">
        <v>6.74</v>
      </c>
      <c r="T36">
        <v>0.4</v>
      </c>
      <c r="U36">
        <v>5.8999999999999997E-2</v>
      </c>
      <c r="V36">
        <v>0.99</v>
      </c>
      <c r="W36">
        <v>1.18</v>
      </c>
    </row>
    <row r="37" spans="1:23" x14ac:dyDescent="0.25">
      <c r="A37" t="s">
        <v>251</v>
      </c>
      <c r="B37">
        <v>260</v>
      </c>
      <c r="C37">
        <v>0.26</v>
      </c>
      <c r="D37">
        <v>1.47</v>
      </c>
      <c r="E37">
        <v>0.02</v>
      </c>
      <c r="F37">
        <v>3.8</v>
      </c>
      <c r="G37">
        <v>0.03</v>
      </c>
      <c r="H37">
        <v>5.0000000000000001E-3</v>
      </c>
      <c r="I37">
        <v>1.67</v>
      </c>
      <c r="J37">
        <v>1.08</v>
      </c>
      <c r="K37">
        <v>1.18</v>
      </c>
      <c r="M37" t="s">
        <v>717</v>
      </c>
      <c r="N37">
        <v>10</v>
      </c>
      <c r="O37">
        <v>0.24</v>
      </c>
      <c r="P37">
        <v>0</v>
      </c>
      <c r="Q37">
        <v>0</v>
      </c>
      <c r="R37">
        <v>0.35</v>
      </c>
      <c r="S37">
        <v>11.5</v>
      </c>
      <c r="T37">
        <v>0.18</v>
      </c>
      <c r="U37">
        <v>0.03</v>
      </c>
      <c r="V37">
        <v>0.51</v>
      </c>
      <c r="W37">
        <v>1</v>
      </c>
    </row>
    <row r="38" spans="1:23" x14ac:dyDescent="0.25">
      <c r="A38" t="s">
        <v>32</v>
      </c>
      <c r="B38">
        <v>720</v>
      </c>
      <c r="C38">
        <v>0.63</v>
      </c>
      <c r="D38">
        <v>0.96</v>
      </c>
      <c r="E38">
        <v>0.87</v>
      </c>
      <c r="F38">
        <v>74.180000000000007</v>
      </c>
      <c r="G38">
        <v>1.98</v>
      </c>
      <c r="H38">
        <v>1.2E-2</v>
      </c>
      <c r="I38">
        <v>2.27</v>
      </c>
      <c r="J38">
        <v>1.1200000000000001</v>
      </c>
      <c r="K38">
        <v>1.1599999999999999</v>
      </c>
      <c r="M38" t="s">
        <v>718</v>
      </c>
      <c r="N38">
        <v>50</v>
      </c>
      <c r="O38">
        <v>0.38</v>
      </c>
      <c r="P38">
        <v>0.17</v>
      </c>
      <c r="Q38">
        <v>0</v>
      </c>
      <c r="R38">
        <v>0.33</v>
      </c>
      <c r="S38">
        <v>6.35</v>
      </c>
      <c r="T38">
        <v>0.12</v>
      </c>
      <c r="U38">
        <v>5.1999999999999998E-2</v>
      </c>
      <c r="V38">
        <v>0.38</v>
      </c>
      <c r="W38">
        <v>1</v>
      </c>
    </row>
    <row r="39" spans="1:23" x14ac:dyDescent="0.25">
      <c r="A39" t="s">
        <v>252</v>
      </c>
      <c r="B39">
        <v>1000</v>
      </c>
      <c r="C39">
        <v>0.67</v>
      </c>
      <c r="D39">
        <v>2.25</v>
      </c>
      <c r="E39">
        <v>49.11</v>
      </c>
      <c r="F39">
        <v>1637.47</v>
      </c>
      <c r="G39">
        <v>46.92</v>
      </c>
      <c r="H39">
        <v>0.03</v>
      </c>
      <c r="I39">
        <v>0.96</v>
      </c>
      <c r="J39">
        <v>1.62</v>
      </c>
      <c r="K39">
        <v>1.05</v>
      </c>
      <c r="M39" t="s">
        <v>55</v>
      </c>
      <c r="N39">
        <v>4400</v>
      </c>
      <c r="O39">
        <v>0.49</v>
      </c>
      <c r="P39">
        <v>2.31</v>
      </c>
      <c r="Q39">
        <v>0</v>
      </c>
      <c r="R39">
        <v>0.3</v>
      </c>
      <c r="S39">
        <v>4.17</v>
      </c>
      <c r="T39">
        <v>0.3</v>
      </c>
      <c r="U39">
        <v>7.1999999999999995E-2</v>
      </c>
      <c r="V39">
        <v>0.99</v>
      </c>
      <c r="W39">
        <v>1.19</v>
      </c>
    </row>
    <row r="40" spans="1:23" x14ac:dyDescent="0.25">
      <c r="A40" t="s">
        <v>13</v>
      </c>
      <c r="B40">
        <v>1000</v>
      </c>
      <c r="C40">
        <v>0.45</v>
      </c>
      <c r="D40">
        <v>0.35</v>
      </c>
      <c r="E40">
        <v>1</v>
      </c>
      <c r="F40">
        <v>31.07</v>
      </c>
      <c r="G40">
        <v>1.5</v>
      </c>
      <c r="H40">
        <v>3.2000000000000001E-2</v>
      </c>
      <c r="I40">
        <v>1.5</v>
      </c>
      <c r="J40">
        <v>1.07</v>
      </c>
      <c r="K40">
        <v>1.55</v>
      </c>
      <c r="M40" t="s">
        <v>719</v>
      </c>
      <c r="N40">
        <v>40</v>
      </c>
      <c r="O40">
        <v>0.19</v>
      </c>
      <c r="P40">
        <v>0</v>
      </c>
      <c r="Q40">
        <v>0</v>
      </c>
      <c r="R40">
        <v>0.23</v>
      </c>
      <c r="S40">
        <v>8.1300000000000008</v>
      </c>
      <c r="T40">
        <v>0.17</v>
      </c>
      <c r="U40">
        <v>2.8000000000000001E-2</v>
      </c>
      <c r="V40">
        <v>0.72</v>
      </c>
      <c r="W40">
        <v>1</v>
      </c>
    </row>
    <row r="41" spans="1:23" x14ac:dyDescent="0.25">
      <c r="A41" t="s">
        <v>253</v>
      </c>
      <c r="B41">
        <v>6600</v>
      </c>
      <c r="C41">
        <v>0.45</v>
      </c>
      <c r="D41">
        <v>2.91</v>
      </c>
      <c r="E41">
        <v>36.46</v>
      </c>
      <c r="F41">
        <v>1215.54</v>
      </c>
      <c r="G41">
        <v>45.26</v>
      </c>
      <c r="H41">
        <v>0.03</v>
      </c>
      <c r="I41">
        <v>1.24</v>
      </c>
      <c r="J41">
        <v>1.63</v>
      </c>
      <c r="K41">
        <v>1.01</v>
      </c>
      <c r="M41" t="s">
        <v>720</v>
      </c>
      <c r="N41">
        <v>10</v>
      </c>
      <c r="O41">
        <v>0.05</v>
      </c>
      <c r="P41">
        <v>0</v>
      </c>
      <c r="Q41">
        <v>0</v>
      </c>
      <c r="R41">
        <v>0.18</v>
      </c>
      <c r="S41">
        <v>2.58</v>
      </c>
      <c r="T41">
        <v>0.12</v>
      </c>
      <c r="U41">
        <v>7.0000000000000007E-2</v>
      </c>
      <c r="V41">
        <v>0.68</v>
      </c>
      <c r="W41">
        <v>1.1499999999999999</v>
      </c>
    </row>
    <row r="42" spans="1:23" x14ac:dyDescent="0.25">
      <c r="A42" t="s">
        <v>14</v>
      </c>
      <c r="B42">
        <v>14800</v>
      </c>
      <c r="C42">
        <v>0.55000000000000004</v>
      </c>
      <c r="D42">
        <v>1.32</v>
      </c>
      <c r="E42">
        <v>162.44999999999999</v>
      </c>
      <c r="F42">
        <v>5471.75</v>
      </c>
      <c r="G42">
        <v>178.31</v>
      </c>
      <c r="H42">
        <v>0.03</v>
      </c>
      <c r="I42">
        <v>1.1000000000000001</v>
      </c>
      <c r="J42">
        <v>1.24</v>
      </c>
      <c r="K42">
        <v>1.38</v>
      </c>
      <c r="M42" t="s">
        <v>721</v>
      </c>
      <c r="N42">
        <v>90</v>
      </c>
      <c r="O42">
        <v>0.93</v>
      </c>
      <c r="P42">
        <v>5.6</v>
      </c>
      <c r="Q42">
        <v>0</v>
      </c>
      <c r="R42">
        <v>0.18</v>
      </c>
      <c r="S42">
        <v>8.33</v>
      </c>
      <c r="T42">
        <v>0.21</v>
      </c>
      <c r="U42">
        <v>2.1999999999999999E-2</v>
      </c>
      <c r="V42">
        <v>1.1499999999999999</v>
      </c>
      <c r="W42">
        <v>1.76</v>
      </c>
    </row>
    <row r="43" spans="1:23" x14ac:dyDescent="0.25">
      <c r="A43" t="s">
        <v>30</v>
      </c>
      <c r="B43">
        <v>390</v>
      </c>
      <c r="C43">
        <v>0.7</v>
      </c>
      <c r="D43">
        <v>1.92</v>
      </c>
      <c r="E43">
        <v>0.02</v>
      </c>
      <c r="F43">
        <v>8.56</v>
      </c>
      <c r="G43">
        <v>0.08</v>
      </c>
      <c r="H43">
        <v>3.0000000000000001E-3</v>
      </c>
      <c r="I43">
        <v>3.37</v>
      </c>
      <c r="J43">
        <v>1.26</v>
      </c>
      <c r="K43">
        <v>1.19</v>
      </c>
      <c r="M43" t="s">
        <v>637</v>
      </c>
      <c r="N43">
        <v>20</v>
      </c>
      <c r="O43">
        <v>0.47</v>
      </c>
      <c r="P43">
        <v>2.72</v>
      </c>
      <c r="Q43">
        <v>0</v>
      </c>
      <c r="R43">
        <v>0.13</v>
      </c>
      <c r="S43">
        <v>1.19</v>
      </c>
      <c r="T43">
        <v>0.04</v>
      </c>
      <c r="U43">
        <v>0.112</v>
      </c>
      <c r="V43">
        <v>0.32</v>
      </c>
      <c r="W43">
        <v>1.17</v>
      </c>
    </row>
    <row r="44" spans="1:23" x14ac:dyDescent="0.25">
      <c r="A44" t="s">
        <v>17</v>
      </c>
      <c r="B44">
        <v>1000</v>
      </c>
      <c r="C44">
        <v>0.56000000000000005</v>
      </c>
      <c r="D44">
        <v>1.2</v>
      </c>
      <c r="E44">
        <v>20.65</v>
      </c>
      <c r="F44">
        <v>278.49</v>
      </c>
      <c r="G44">
        <v>12.17</v>
      </c>
      <c r="H44">
        <v>7.3999999999999996E-2</v>
      </c>
      <c r="I44">
        <v>0.59</v>
      </c>
      <c r="J44">
        <v>1.1000000000000001</v>
      </c>
      <c r="K44">
        <v>1.29</v>
      </c>
      <c r="M44" t="s">
        <v>722</v>
      </c>
      <c r="N44">
        <v>30</v>
      </c>
      <c r="O44">
        <v>0.02</v>
      </c>
      <c r="P44">
        <v>0</v>
      </c>
      <c r="Q44">
        <v>0</v>
      </c>
      <c r="R44">
        <v>0.13</v>
      </c>
      <c r="S44">
        <v>5.95</v>
      </c>
      <c r="T44">
        <v>0.06</v>
      </c>
      <c r="U44">
        <v>2.1999999999999999E-2</v>
      </c>
      <c r="V44">
        <v>0.43</v>
      </c>
      <c r="W44">
        <v>1.2</v>
      </c>
    </row>
    <row r="45" spans="1:23" x14ac:dyDescent="0.25">
      <c r="A45" t="s">
        <v>24</v>
      </c>
      <c r="B45">
        <v>1300</v>
      </c>
      <c r="C45">
        <v>0.74</v>
      </c>
      <c r="D45">
        <v>1.03</v>
      </c>
      <c r="E45">
        <v>3.47</v>
      </c>
      <c r="F45">
        <v>129.34</v>
      </c>
      <c r="G45">
        <v>6.58</v>
      </c>
      <c r="H45">
        <v>2.7E-2</v>
      </c>
      <c r="I45">
        <v>1.9</v>
      </c>
      <c r="J45">
        <v>1.43</v>
      </c>
      <c r="K45">
        <v>1.04</v>
      </c>
      <c r="M45" t="s">
        <v>23</v>
      </c>
      <c r="N45">
        <v>165000</v>
      </c>
      <c r="O45">
        <v>0.53</v>
      </c>
      <c r="P45">
        <v>1.3</v>
      </c>
      <c r="Q45">
        <v>0</v>
      </c>
      <c r="R45">
        <v>0.12</v>
      </c>
      <c r="S45">
        <v>42.64</v>
      </c>
      <c r="T45">
        <v>0.11</v>
      </c>
      <c r="U45">
        <v>3.0000000000000001E-3</v>
      </c>
      <c r="V45">
        <v>0.9</v>
      </c>
      <c r="W45">
        <v>1.1299999999999999</v>
      </c>
    </row>
    <row r="46" spans="1:23" x14ac:dyDescent="0.25">
      <c r="A46" t="s">
        <v>11</v>
      </c>
      <c r="B46">
        <v>50</v>
      </c>
      <c r="C46">
        <v>0.44</v>
      </c>
      <c r="D46">
        <v>0.44</v>
      </c>
      <c r="E46">
        <v>0</v>
      </c>
      <c r="F46">
        <v>2.85</v>
      </c>
      <c r="G46">
        <v>0</v>
      </c>
      <c r="H46">
        <v>0</v>
      </c>
      <c r="J46">
        <v>1</v>
      </c>
      <c r="K46">
        <v>1.3</v>
      </c>
      <c r="M46" t="s">
        <v>269</v>
      </c>
      <c r="N46">
        <v>2400</v>
      </c>
      <c r="O46">
        <v>0.66</v>
      </c>
      <c r="P46">
        <v>2.41</v>
      </c>
      <c r="Q46">
        <v>0</v>
      </c>
      <c r="R46">
        <v>0.11</v>
      </c>
      <c r="S46">
        <v>0.79</v>
      </c>
      <c r="T46">
        <v>0.12</v>
      </c>
      <c r="U46">
        <v>0.13300000000000001</v>
      </c>
      <c r="V46">
        <v>1.1399999999999999</v>
      </c>
      <c r="W46">
        <v>1.25</v>
      </c>
    </row>
    <row r="47" spans="1:23" x14ac:dyDescent="0.25">
      <c r="A47" t="s">
        <v>26</v>
      </c>
      <c r="B47">
        <v>1300</v>
      </c>
      <c r="C47">
        <v>0.57999999999999996</v>
      </c>
      <c r="D47">
        <v>0.28000000000000003</v>
      </c>
      <c r="E47">
        <v>2.88</v>
      </c>
      <c r="F47">
        <v>105.24</v>
      </c>
      <c r="G47">
        <v>4.6500000000000004</v>
      </c>
      <c r="H47">
        <v>2.7E-2</v>
      </c>
      <c r="I47">
        <v>1.62</v>
      </c>
      <c r="J47">
        <v>1.19</v>
      </c>
      <c r="K47">
        <v>1</v>
      </c>
      <c r="M47" t="s">
        <v>658</v>
      </c>
      <c r="N47">
        <v>10</v>
      </c>
      <c r="O47">
        <v>0.28000000000000003</v>
      </c>
      <c r="P47">
        <v>0.46</v>
      </c>
      <c r="Q47">
        <v>0</v>
      </c>
      <c r="R47">
        <v>0.09</v>
      </c>
      <c r="S47">
        <v>0.2</v>
      </c>
      <c r="T47">
        <v>0.03</v>
      </c>
      <c r="U47">
        <v>0.434</v>
      </c>
      <c r="V47">
        <v>0.39</v>
      </c>
      <c r="W47">
        <v>1</v>
      </c>
    </row>
    <row r="48" spans="1:23" x14ac:dyDescent="0.25">
      <c r="A48" t="s">
        <v>19</v>
      </c>
      <c r="B48">
        <v>390</v>
      </c>
      <c r="C48">
        <v>0.82</v>
      </c>
      <c r="D48">
        <v>2.71</v>
      </c>
      <c r="E48">
        <v>5.49</v>
      </c>
      <c r="F48">
        <v>122.2</v>
      </c>
      <c r="G48">
        <v>9.99</v>
      </c>
      <c r="H48">
        <v>4.4999999999999998E-2</v>
      </c>
      <c r="I48">
        <v>1.82</v>
      </c>
      <c r="J48">
        <v>1.27</v>
      </c>
      <c r="K48">
        <v>1.19</v>
      </c>
      <c r="M48" t="s">
        <v>315</v>
      </c>
      <c r="N48">
        <v>74000</v>
      </c>
      <c r="O48">
        <v>0.11</v>
      </c>
      <c r="P48">
        <v>0.89</v>
      </c>
      <c r="Q48">
        <v>0</v>
      </c>
      <c r="R48">
        <v>0.08</v>
      </c>
      <c r="S48">
        <v>9.7200000000000006</v>
      </c>
      <c r="T48">
        <v>0.06</v>
      </c>
      <c r="U48">
        <v>8.0000000000000002E-3</v>
      </c>
      <c r="V48">
        <v>0.74</v>
      </c>
      <c r="W48">
        <v>1.29</v>
      </c>
    </row>
    <row r="49" spans="1:23" x14ac:dyDescent="0.25">
      <c r="A49" t="s">
        <v>33</v>
      </c>
      <c r="B49">
        <v>1000</v>
      </c>
      <c r="C49">
        <v>0.32</v>
      </c>
      <c r="D49">
        <v>2.67</v>
      </c>
      <c r="E49">
        <v>0.71</v>
      </c>
      <c r="F49">
        <v>69.260000000000005</v>
      </c>
      <c r="G49">
        <v>0.73</v>
      </c>
      <c r="H49">
        <v>0.01</v>
      </c>
      <c r="I49">
        <v>1.03</v>
      </c>
      <c r="J49">
        <v>1.03</v>
      </c>
      <c r="K49">
        <v>1.1599999999999999</v>
      </c>
      <c r="M49" t="s">
        <v>344</v>
      </c>
      <c r="N49">
        <v>590</v>
      </c>
      <c r="O49">
        <v>0.4</v>
      </c>
      <c r="P49">
        <v>2.64</v>
      </c>
      <c r="Q49">
        <v>0</v>
      </c>
      <c r="R49">
        <v>0.08</v>
      </c>
      <c r="S49">
        <v>4.17</v>
      </c>
      <c r="T49">
        <v>0.06</v>
      </c>
      <c r="U49">
        <v>0.02</v>
      </c>
      <c r="V49">
        <v>0.7</v>
      </c>
      <c r="W49">
        <v>1.19</v>
      </c>
    </row>
    <row r="50" spans="1:23" x14ac:dyDescent="0.25">
      <c r="A50" t="s">
        <v>27</v>
      </c>
      <c r="B50">
        <v>880</v>
      </c>
      <c r="C50">
        <v>0.4</v>
      </c>
      <c r="D50">
        <v>0.79</v>
      </c>
      <c r="E50">
        <v>1.81</v>
      </c>
      <c r="F50">
        <v>79.09</v>
      </c>
      <c r="G50">
        <v>1.81</v>
      </c>
      <c r="H50">
        <v>2.3E-2</v>
      </c>
      <c r="I50">
        <v>1</v>
      </c>
      <c r="J50">
        <v>1.07</v>
      </c>
      <c r="K50">
        <v>1.1200000000000001</v>
      </c>
      <c r="M50" t="s">
        <v>291</v>
      </c>
      <c r="N50">
        <v>22200</v>
      </c>
      <c r="O50">
        <v>0.41</v>
      </c>
      <c r="P50">
        <v>1.51</v>
      </c>
      <c r="Q50">
        <v>0</v>
      </c>
      <c r="R50">
        <v>0.06</v>
      </c>
      <c r="S50">
        <v>5.16</v>
      </c>
      <c r="T50">
        <v>0.02</v>
      </c>
      <c r="U50">
        <v>1.0999999999999999E-2</v>
      </c>
      <c r="V50">
        <v>0.27</v>
      </c>
      <c r="W50">
        <v>1.38</v>
      </c>
    </row>
    <row r="51" spans="1:23" x14ac:dyDescent="0.25">
      <c r="A51" t="s">
        <v>254</v>
      </c>
      <c r="B51">
        <v>22200</v>
      </c>
      <c r="C51">
        <v>0.53</v>
      </c>
      <c r="D51">
        <v>4.3600000000000003</v>
      </c>
      <c r="E51">
        <v>80.45</v>
      </c>
      <c r="F51">
        <v>3670.08</v>
      </c>
      <c r="G51">
        <v>104.73</v>
      </c>
      <c r="H51">
        <v>2.1999999999999999E-2</v>
      </c>
      <c r="I51">
        <v>1.3</v>
      </c>
      <c r="J51">
        <v>1.67</v>
      </c>
      <c r="K51">
        <v>1.03</v>
      </c>
      <c r="M51" t="s">
        <v>353</v>
      </c>
      <c r="N51">
        <v>1600</v>
      </c>
      <c r="O51">
        <v>0.9</v>
      </c>
      <c r="P51">
        <v>1.67</v>
      </c>
      <c r="Q51">
        <v>0</v>
      </c>
      <c r="R51">
        <v>0.06</v>
      </c>
      <c r="S51">
        <v>2.58</v>
      </c>
      <c r="T51">
        <v>0.03</v>
      </c>
      <c r="U51">
        <v>2.3E-2</v>
      </c>
      <c r="V51">
        <v>0.57999999999999996</v>
      </c>
      <c r="W51">
        <v>1.1499999999999999</v>
      </c>
    </row>
    <row r="52" spans="1:23" x14ac:dyDescent="0.25">
      <c r="A52" t="s">
        <v>78</v>
      </c>
      <c r="B52">
        <v>1000</v>
      </c>
      <c r="C52">
        <v>0.36</v>
      </c>
      <c r="D52">
        <v>1.53</v>
      </c>
      <c r="E52">
        <v>0</v>
      </c>
      <c r="F52">
        <v>20.29</v>
      </c>
      <c r="G52">
        <v>0</v>
      </c>
      <c r="H52">
        <v>0</v>
      </c>
      <c r="J52">
        <v>1.05</v>
      </c>
      <c r="K52">
        <v>1.19</v>
      </c>
      <c r="M52" t="s">
        <v>314</v>
      </c>
      <c r="N52">
        <v>2400</v>
      </c>
      <c r="O52">
        <v>0.79</v>
      </c>
      <c r="P52">
        <v>2.2799999999999998</v>
      </c>
      <c r="Q52">
        <v>0</v>
      </c>
      <c r="R52">
        <v>0.05</v>
      </c>
      <c r="S52">
        <v>4.17</v>
      </c>
      <c r="T52">
        <v>0.03</v>
      </c>
      <c r="U52">
        <v>1.0999999999999999E-2</v>
      </c>
      <c r="V52">
        <v>0.57999999999999996</v>
      </c>
      <c r="W52">
        <v>1.81</v>
      </c>
    </row>
    <row r="53" spans="1:23" x14ac:dyDescent="0.25">
      <c r="A53" t="s">
        <v>255</v>
      </c>
      <c r="B53">
        <v>590</v>
      </c>
      <c r="C53">
        <v>0.71</v>
      </c>
      <c r="D53">
        <v>5.79</v>
      </c>
      <c r="E53">
        <v>22.04</v>
      </c>
      <c r="F53">
        <v>855.59</v>
      </c>
      <c r="G53">
        <v>36.18</v>
      </c>
      <c r="H53">
        <v>2.5999999999999999E-2</v>
      </c>
      <c r="I53">
        <v>1.64</v>
      </c>
      <c r="J53">
        <v>1.83</v>
      </c>
      <c r="K53">
        <v>1.06</v>
      </c>
      <c r="M53" t="s">
        <v>374</v>
      </c>
      <c r="N53">
        <v>320</v>
      </c>
      <c r="O53">
        <v>0.44</v>
      </c>
      <c r="P53">
        <v>1.58</v>
      </c>
      <c r="Q53">
        <v>0</v>
      </c>
      <c r="R53">
        <v>0.05</v>
      </c>
      <c r="S53">
        <v>0.6</v>
      </c>
      <c r="T53">
        <v>0.02</v>
      </c>
      <c r="U53">
        <v>0.08</v>
      </c>
      <c r="V53">
        <v>0.47</v>
      </c>
      <c r="W53">
        <v>1.33</v>
      </c>
    </row>
    <row r="54" spans="1:23" x14ac:dyDescent="0.25">
      <c r="A54" t="s">
        <v>31</v>
      </c>
      <c r="B54">
        <v>260</v>
      </c>
      <c r="C54">
        <v>0.42</v>
      </c>
      <c r="D54">
        <v>0.91</v>
      </c>
      <c r="E54">
        <v>0.01</v>
      </c>
      <c r="F54">
        <v>16.64</v>
      </c>
      <c r="G54">
        <v>0.02</v>
      </c>
      <c r="H54">
        <v>0</v>
      </c>
      <c r="I54">
        <v>2.81</v>
      </c>
      <c r="J54">
        <v>1.1200000000000001</v>
      </c>
      <c r="K54">
        <v>1.69</v>
      </c>
      <c r="M54" t="s">
        <v>723</v>
      </c>
      <c r="N54">
        <v>10</v>
      </c>
      <c r="O54">
        <v>0.32</v>
      </c>
      <c r="P54">
        <v>0</v>
      </c>
      <c r="Q54">
        <v>0</v>
      </c>
      <c r="R54">
        <v>0.05</v>
      </c>
      <c r="S54">
        <v>0.99</v>
      </c>
      <c r="T54">
        <v>0.03</v>
      </c>
      <c r="U54">
        <v>4.8000000000000001E-2</v>
      </c>
      <c r="V54">
        <v>0.59</v>
      </c>
      <c r="W54">
        <v>1</v>
      </c>
    </row>
    <row r="55" spans="1:23" x14ac:dyDescent="0.25">
      <c r="A55" t="s">
        <v>35</v>
      </c>
      <c r="B55">
        <v>720</v>
      </c>
      <c r="C55">
        <v>0.24</v>
      </c>
      <c r="D55">
        <v>0.7</v>
      </c>
      <c r="E55">
        <v>0.36</v>
      </c>
      <c r="F55">
        <v>50.09</v>
      </c>
      <c r="G55">
        <v>0.52</v>
      </c>
      <c r="H55">
        <v>7.0000000000000001E-3</v>
      </c>
      <c r="I55">
        <v>1.43</v>
      </c>
      <c r="J55">
        <v>1.07</v>
      </c>
      <c r="K55">
        <v>1.1599999999999999</v>
      </c>
      <c r="M55" t="s">
        <v>475</v>
      </c>
      <c r="N55">
        <v>140</v>
      </c>
      <c r="O55">
        <v>0.72</v>
      </c>
      <c r="P55">
        <v>1.68</v>
      </c>
      <c r="Q55">
        <v>0</v>
      </c>
      <c r="R55">
        <v>0.04</v>
      </c>
      <c r="S55">
        <v>0.2</v>
      </c>
      <c r="T55">
        <v>0.04</v>
      </c>
      <c r="U55">
        <v>0.188</v>
      </c>
      <c r="V55">
        <v>1.19</v>
      </c>
      <c r="W55">
        <v>3</v>
      </c>
    </row>
    <row r="56" spans="1:23" x14ac:dyDescent="0.25">
      <c r="A56" t="s">
        <v>18</v>
      </c>
      <c r="B56">
        <v>20</v>
      </c>
      <c r="C56">
        <v>0.14000000000000001</v>
      </c>
      <c r="D56">
        <v>0.57999999999999996</v>
      </c>
      <c r="E56">
        <v>0</v>
      </c>
      <c r="F56">
        <v>0.63</v>
      </c>
      <c r="G56">
        <v>0</v>
      </c>
      <c r="H56">
        <v>0</v>
      </c>
      <c r="J56">
        <v>1</v>
      </c>
      <c r="K56">
        <v>1.02</v>
      </c>
      <c r="M56" t="s">
        <v>724</v>
      </c>
      <c r="N56">
        <v>10</v>
      </c>
      <c r="O56">
        <v>0</v>
      </c>
      <c r="P56">
        <v>0</v>
      </c>
      <c r="Q56">
        <v>0</v>
      </c>
      <c r="R56">
        <v>0.04</v>
      </c>
      <c r="S56">
        <v>0.99</v>
      </c>
      <c r="T56">
        <v>0.01</v>
      </c>
      <c r="U56">
        <v>3.6999999999999998E-2</v>
      </c>
      <c r="V56">
        <v>0.38</v>
      </c>
      <c r="W56">
        <v>1.2</v>
      </c>
    </row>
    <row r="57" spans="1:23" x14ac:dyDescent="0.25">
      <c r="A57" t="s">
        <v>256</v>
      </c>
      <c r="B57">
        <v>30</v>
      </c>
      <c r="C57">
        <v>0.35</v>
      </c>
      <c r="D57">
        <v>0.44</v>
      </c>
      <c r="E57">
        <v>0</v>
      </c>
      <c r="F57">
        <v>0</v>
      </c>
      <c r="G57">
        <v>0</v>
      </c>
      <c r="K57">
        <v>1</v>
      </c>
      <c r="M57" t="s">
        <v>725</v>
      </c>
      <c r="N57">
        <v>10</v>
      </c>
      <c r="O57">
        <v>0.45</v>
      </c>
      <c r="P57">
        <v>1.1200000000000001</v>
      </c>
      <c r="Q57">
        <v>0</v>
      </c>
      <c r="R57">
        <v>0.04</v>
      </c>
      <c r="S57">
        <v>0.99</v>
      </c>
      <c r="T57">
        <v>0.06</v>
      </c>
      <c r="U57">
        <v>4.4999999999999998E-2</v>
      </c>
      <c r="V57">
        <v>1.25</v>
      </c>
      <c r="W57">
        <v>1.2</v>
      </c>
    </row>
    <row r="58" spans="1:23" x14ac:dyDescent="0.25">
      <c r="A58" t="s">
        <v>257</v>
      </c>
      <c r="B58">
        <v>140</v>
      </c>
      <c r="C58">
        <v>0.72</v>
      </c>
      <c r="D58">
        <v>1.45</v>
      </c>
      <c r="E58">
        <v>0</v>
      </c>
      <c r="F58">
        <v>2.38</v>
      </c>
      <c r="G58">
        <v>0</v>
      </c>
      <c r="H58">
        <v>0</v>
      </c>
      <c r="J58">
        <v>1</v>
      </c>
      <c r="M58" t="s">
        <v>52</v>
      </c>
      <c r="N58">
        <v>12100</v>
      </c>
      <c r="O58">
        <v>0.45</v>
      </c>
      <c r="P58">
        <v>1</v>
      </c>
      <c r="Q58">
        <v>0</v>
      </c>
      <c r="R58">
        <v>0.03</v>
      </c>
      <c r="S58">
        <v>1.59</v>
      </c>
      <c r="T58">
        <v>0.01</v>
      </c>
      <c r="U58">
        <v>0.02</v>
      </c>
      <c r="V58">
        <v>0.32</v>
      </c>
      <c r="W58">
        <v>1</v>
      </c>
    </row>
    <row r="59" spans="1:23" x14ac:dyDescent="0.25">
      <c r="A59" t="s">
        <v>23</v>
      </c>
      <c r="B59">
        <v>165000</v>
      </c>
      <c r="C59">
        <v>0.53</v>
      </c>
      <c r="D59">
        <v>1.3</v>
      </c>
      <c r="E59">
        <v>641.61</v>
      </c>
      <c r="F59">
        <v>20696.84</v>
      </c>
      <c r="G59">
        <v>582.39</v>
      </c>
      <c r="H59">
        <v>3.1E-2</v>
      </c>
      <c r="I59">
        <v>0.91</v>
      </c>
      <c r="J59">
        <v>1.42</v>
      </c>
      <c r="K59">
        <v>1</v>
      </c>
      <c r="M59" t="s">
        <v>451</v>
      </c>
      <c r="N59">
        <v>210</v>
      </c>
      <c r="O59">
        <v>0.65</v>
      </c>
      <c r="P59">
        <v>0.74</v>
      </c>
      <c r="Q59">
        <v>0</v>
      </c>
      <c r="R59">
        <v>0.03</v>
      </c>
      <c r="S59">
        <v>3.17</v>
      </c>
      <c r="T59">
        <v>0.02</v>
      </c>
      <c r="U59">
        <v>1.0999999999999999E-2</v>
      </c>
      <c r="V59">
        <v>0.6</v>
      </c>
      <c r="W59">
        <v>1.06</v>
      </c>
    </row>
    <row r="60" spans="1:23" x14ac:dyDescent="0.25">
      <c r="A60" t="s">
        <v>15</v>
      </c>
      <c r="B60">
        <v>140</v>
      </c>
      <c r="C60">
        <v>0.57999999999999996</v>
      </c>
      <c r="D60">
        <v>1.0900000000000001</v>
      </c>
      <c r="E60">
        <v>0.86</v>
      </c>
      <c r="F60">
        <v>26.63</v>
      </c>
      <c r="G60">
        <v>1.86</v>
      </c>
      <c r="H60">
        <v>3.2000000000000001E-2</v>
      </c>
      <c r="I60">
        <v>2.17</v>
      </c>
      <c r="J60">
        <v>1.44</v>
      </c>
      <c r="K60">
        <v>1.34</v>
      </c>
      <c r="M60" t="s">
        <v>726</v>
      </c>
      <c r="N60">
        <v>10</v>
      </c>
      <c r="O60">
        <v>0</v>
      </c>
      <c r="P60">
        <v>0</v>
      </c>
      <c r="Q60">
        <v>0</v>
      </c>
      <c r="R60">
        <v>0.03</v>
      </c>
      <c r="S60">
        <v>1.19</v>
      </c>
      <c r="T60">
        <v>0</v>
      </c>
      <c r="U60">
        <v>2.3E-2</v>
      </c>
      <c r="V60">
        <v>0.11</v>
      </c>
      <c r="W60">
        <v>1.33</v>
      </c>
    </row>
    <row r="61" spans="1:23" x14ac:dyDescent="0.25">
      <c r="A61" t="s">
        <v>45</v>
      </c>
      <c r="B61">
        <v>260</v>
      </c>
      <c r="C61">
        <v>0.36</v>
      </c>
      <c r="D61">
        <v>0.98</v>
      </c>
      <c r="E61">
        <v>0.49</v>
      </c>
      <c r="F61">
        <v>20.45</v>
      </c>
      <c r="G61">
        <v>0.11</v>
      </c>
      <c r="H61">
        <v>2.4E-2</v>
      </c>
      <c r="I61">
        <v>0.23</v>
      </c>
      <c r="J61">
        <v>1.06</v>
      </c>
      <c r="K61">
        <v>1.27</v>
      </c>
      <c r="M61" t="s">
        <v>727</v>
      </c>
      <c r="N61">
        <v>1000</v>
      </c>
      <c r="O61">
        <v>0.05</v>
      </c>
      <c r="P61">
        <v>0.03</v>
      </c>
      <c r="Q61">
        <v>0</v>
      </c>
      <c r="R61">
        <v>0.03</v>
      </c>
      <c r="S61">
        <v>11.31</v>
      </c>
      <c r="T61">
        <v>0.01</v>
      </c>
      <c r="U61">
        <v>2E-3</v>
      </c>
      <c r="V61">
        <v>0.46</v>
      </c>
      <c r="W61">
        <v>1.02</v>
      </c>
    </row>
    <row r="62" spans="1:23" x14ac:dyDescent="0.25">
      <c r="A62" t="s">
        <v>36</v>
      </c>
      <c r="B62">
        <v>14800</v>
      </c>
      <c r="C62">
        <v>0.76</v>
      </c>
      <c r="D62">
        <v>1.2</v>
      </c>
      <c r="E62">
        <v>27.56</v>
      </c>
      <c r="F62">
        <v>791.87</v>
      </c>
      <c r="G62">
        <v>29.07</v>
      </c>
      <c r="H62">
        <v>3.5000000000000003E-2</v>
      </c>
      <c r="I62">
        <v>1.05</v>
      </c>
      <c r="J62">
        <v>1.44</v>
      </c>
      <c r="K62">
        <v>1</v>
      </c>
      <c r="M62" t="s">
        <v>14</v>
      </c>
      <c r="N62">
        <v>14800</v>
      </c>
      <c r="O62">
        <v>0.55000000000000004</v>
      </c>
      <c r="P62">
        <v>1.32</v>
      </c>
      <c r="Q62">
        <v>0</v>
      </c>
      <c r="R62">
        <v>0.02</v>
      </c>
      <c r="S62">
        <v>1.79</v>
      </c>
      <c r="T62">
        <v>0.01</v>
      </c>
      <c r="U62">
        <v>1.2E-2</v>
      </c>
      <c r="V62">
        <v>0.51</v>
      </c>
      <c r="W62">
        <v>1.22</v>
      </c>
    </row>
    <row r="63" spans="1:23" x14ac:dyDescent="0.25">
      <c r="A63" t="s">
        <v>258</v>
      </c>
      <c r="B63">
        <v>320</v>
      </c>
      <c r="C63">
        <v>0.55000000000000004</v>
      </c>
      <c r="D63">
        <v>1.24</v>
      </c>
      <c r="E63">
        <v>4.97</v>
      </c>
      <c r="F63">
        <v>51.83</v>
      </c>
      <c r="G63">
        <v>6.43</v>
      </c>
      <c r="H63">
        <v>9.6000000000000002E-2</v>
      </c>
      <c r="I63">
        <v>1.29</v>
      </c>
      <c r="J63">
        <v>1.19</v>
      </c>
      <c r="K63">
        <v>1.33</v>
      </c>
      <c r="M63" t="s">
        <v>728</v>
      </c>
      <c r="N63">
        <v>10</v>
      </c>
      <c r="O63">
        <v>0.38</v>
      </c>
      <c r="P63">
        <v>0.25</v>
      </c>
      <c r="Q63">
        <v>0</v>
      </c>
      <c r="R63">
        <v>0.02</v>
      </c>
      <c r="S63">
        <v>3.57</v>
      </c>
      <c r="T63">
        <v>0.02</v>
      </c>
      <c r="U63">
        <v>7.0000000000000001E-3</v>
      </c>
      <c r="V63">
        <v>1.02</v>
      </c>
      <c r="W63">
        <v>1.06</v>
      </c>
    </row>
    <row r="64" spans="1:23" x14ac:dyDescent="0.25">
      <c r="A64" t="s">
        <v>34</v>
      </c>
      <c r="B64">
        <v>260</v>
      </c>
      <c r="C64">
        <v>0.53</v>
      </c>
      <c r="D64">
        <v>0.53</v>
      </c>
      <c r="E64">
        <v>1.7</v>
      </c>
      <c r="F64">
        <v>32.81</v>
      </c>
      <c r="G64">
        <v>0.97</v>
      </c>
      <c r="H64">
        <v>5.1999999999999998E-2</v>
      </c>
      <c r="I64">
        <v>0.56999999999999995</v>
      </c>
      <c r="J64">
        <v>1.1299999999999999</v>
      </c>
      <c r="K64">
        <v>1.08</v>
      </c>
      <c r="M64" t="s">
        <v>62</v>
      </c>
      <c r="N64">
        <v>8100</v>
      </c>
      <c r="O64">
        <v>0.74</v>
      </c>
      <c r="P64">
        <v>1.49</v>
      </c>
      <c r="Q64">
        <v>0</v>
      </c>
      <c r="R64">
        <v>0.01</v>
      </c>
      <c r="S64">
        <v>0.2</v>
      </c>
      <c r="T64">
        <v>0</v>
      </c>
      <c r="U64">
        <v>2.9000000000000001E-2</v>
      </c>
      <c r="V64">
        <v>0.41</v>
      </c>
      <c r="W64">
        <v>1</v>
      </c>
    </row>
    <row r="65" spans="1:23" x14ac:dyDescent="0.25">
      <c r="A65" t="s">
        <v>40</v>
      </c>
      <c r="B65">
        <v>12100</v>
      </c>
      <c r="C65">
        <v>0.74</v>
      </c>
      <c r="D65">
        <v>0.55000000000000004</v>
      </c>
      <c r="E65">
        <v>23.05</v>
      </c>
      <c r="F65">
        <v>719.59</v>
      </c>
      <c r="G65">
        <v>39.81</v>
      </c>
      <c r="H65">
        <v>3.2000000000000001E-2</v>
      </c>
      <c r="I65">
        <v>1.73</v>
      </c>
      <c r="J65">
        <v>1.45</v>
      </c>
      <c r="K65">
        <v>1.1499999999999999</v>
      </c>
      <c r="M65" t="s">
        <v>636</v>
      </c>
      <c r="N65">
        <v>170</v>
      </c>
      <c r="O65">
        <v>0.52</v>
      </c>
      <c r="P65">
        <v>1.66</v>
      </c>
      <c r="Q65">
        <v>0</v>
      </c>
      <c r="R65">
        <v>0.01</v>
      </c>
      <c r="S65">
        <v>0.2</v>
      </c>
      <c r="T65">
        <v>0</v>
      </c>
      <c r="U65">
        <v>4.2000000000000003E-2</v>
      </c>
      <c r="V65">
        <v>0.34</v>
      </c>
      <c r="W65">
        <v>1</v>
      </c>
    </row>
    <row r="66" spans="1:23" x14ac:dyDescent="0.25">
      <c r="A66" t="s">
        <v>41</v>
      </c>
      <c r="B66">
        <v>390</v>
      </c>
      <c r="C66">
        <v>0.82</v>
      </c>
      <c r="D66">
        <v>1.87</v>
      </c>
      <c r="E66">
        <v>4.13</v>
      </c>
      <c r="F66">
        <v>29.32</v>
      </c>
      <c r="G66">
        <v>5.53</v>
      </c>
      <c r="H66">
        <v>0.14099999999999999</v>
      </c>
      <c r="I66">
        <v>1.34</v>
      </c>
      <c r="J66">
        <v>1.1100000000000001</v>
      </c>
      <c r="K66">
        <v>1.36</v>
      </c>
      <c r="M66" t="s">
        <v>242</v>
      </c>
      <c r="N66">
        <v>20</v>
      </c>
      <c r="O66">
        <v>0.48</v>
      </c>
      <c r="P66">
        <v>1.82</v>
      </c>
      <c r="Q66">
        <v>0</v>
      </c>
      <c r="R66">
        <v>0</v>
      </c>
      <c r="S66">
        <v>0</v>
      </c>
      <c r="T66">
        <v>0</v>
      </c>
    </row>
    <row r="67" spans="1:23" x14ac:dyDescent="0.25">
      <c r="A67" t="s">
        <v>44</v>
      </c>
      <c r="B67">
        <v>480</v>
      </c>
      <c r="C67">
        <v>0.51</v>
      </c>
      <c r="D67">
        <v>0.48</v>
      </c>
      <c r="E67">
        <v>3.19</v>
      </c>
      <c r="F67">
        <v>80.040000000000006</v>
      </c>
      <c r="G67">
        <v>5.35</v>
      </c>
      <c r="H67">
        <v>0.04</v>
      </c>
      <c r="I67">
        <v>1.68</v>
      </c>
      <c r="J67">
        <v>1.59</v>
      </c>
      <c r="K67">
        <v>1.1399999999999999</v>
      </c>
      <c r="M67" t="s">
        <v>244</v>
      </c>
      <c r="N67">
        <v>20</v>
      </c>
      <c r="O67">
        <v>0.44</v>
      </c>
      <c r="P67">
        <v>0</v>
      </c>
      <c r="Q67">
        <v>0</v>
      </c>
      <c r="R67">
        <v>0</v>
      </c>
      <c r="S67">
        <v>0</v>
      </c>
      <c r="T67">
        <v>0</v>
      </c>
    </row>
    <row r="68" spans="1:23" x14ac:dyDescent="0.25">
      <c r="A68" t="s">
        <v>259</v>
      </c>
      <c r="B68">
        <v>260</v>
      </c>
      <c r="C68">
        <v>0.35</v>
      </c>
      <c r="D68">
        <v>1.41</v>
      </c>
      <c r="E68">
        <v>0</v>
      </c>
      <c r="F68">
        <v>26.15</v>
      </c>
      <c r="G68">
        <v>0</v>
      </c>
      <c r="H68">
        <v>0</v>
      </c>
      <c r="J68">
        <v>1</v>
      </c>
      <c r="K68">
        <v>1.38</v>
      </c>
      <c r="M68" t="s">
        <v>245</v>
      </c>
      <c r="N68">
        <v>74000</v>
      </c>
      <c r="O68">
        <v>0.6</v>
      </c>
      <c r="P68">
        <v>2.86</v>
      </c>
      <c r="Q68">
        <v>0</v>
      </c>
      <c r="R68">
        <v>0</v>
      </c>
      <c r="S68">
        <v>2.1800000000000002</v>
      </c>
      <c r="T68">
        <v>0</v>
      </c>
      <c r="U68">
        <v>2E-3</v>
      </c>
      <c r="V68">
        <v>0.8</v>
      </c>
      <c r="W68">
        <v>1.36</v>
      </c>
    </row>
    <row r="69" spans="1:23" x14ac:dyDescent="0.25">
      <c r="A69" t="s">
        <v>260</v>
      </c>
      <c r="B69">
        <v>70</v>
      </c>
      <c r="C69">
        <v>0.16</v>
      </c>
      <c r="D69">
        <v>0</v>
      </c>
      <c r="E69">
        <v>0</v>
      </c>
      <c r="F69">
        <v>0</v>
      </c>
      <c r="G69">
        <v>0</v>
      </c>
      <c r="K69">
        <v>1.02</v>
      </c>
      <c r="M69" t="s">
        <v>246</v>
      </c>
      <c r="N69">
        <v>210</v>
      </c>
      <c r="O69">
        <v>0.57999999999999996</v>
      </c>
      <c r="P69">
        <v>3.87</v>
      </c>
      <c r="Q69">
        <v>0</v>
      </c>
      <c r="R69">
        <v>0</v>
      </c>
      <c r="S69">
        <v>0</v>
      </c>
      <c r="T69">
        <v>0</v>
      </c>
    </row>
    <row r="70" spans="1:23" x14ac:dyDescent="0.25">
      <c r="A70" t="s">
        <v>261</v>
      </c>
      <c r="B70">
        <v>3600</v>
      </c>
      <c r="C70">
        <v>0.41</v>
      </c>
      <c r="D70">
        <v>2.08</v>
      </c>
      <c r="E70">
        <v>14.6</v>
      </c>
      <c r="F70">
        <v>598.97</v>
      </c>
      <c r="G70">
        <v>25.14</v>
      </c>
      <c r="H70">
        <v>2.4E-2</v>
      </c>
      <c r="I70">
        <v>1.72</v>
      </c>
      <c r="J70">
        <v>1.59</v>
      </c>
      <c r="K70">
        <v>1</v>
      </c>
      <c r="M70" t="s">
        <v>247</v>
      </c>
      <c r="N70">
        <v>260</v>
      </c>
      <c r="O70">
        <v>0.4</v>
      </c>
      <c r="P70">
        <v>0.92</v>
      </c>
      <c r="Q70">
        <v>0</v>
      </c>
      <c r="R70">
        <v>0</v>
      </c>
      <c r="S70">
        <v>0</v>
      </c>
      <c r="T70">
        <v>0</v>
      </c>
    </row>
    <row r="71" spans="1:23" x14ac:dyDescent="0.25">
      <c r="A71" t="s">
        <v>47</v>
      </c>
      <c r="B71">
        <v>18100</v>
      </c>
      <c r="C71">
        <v>0.28000000000000003</v>
      </c>
      <c r="D71">
        <v>1.58</v>
      </c>
      <c r="E71">
        <v>5.72</v>
      </c>
      <c r="F71">
        <v>466.47</v>
      </c>
      <c r="G71">
        <v>10.84</v>
      </c>
      <c r="H71">
        <v>1.2E-2</v>
      </c>
      <c r="I71">
        <v>1.89</v>
      </c>
      <c r="J71">
        <v>1.32</v>
      </c>
      <c r="K71">
        <v>1.34</v>
      </c>
      <c r="M71" t="s">
        <v>37</v>
      </c>
      <c r="N71">
        <v>140</v>
      </c>
      <c r="O71">
        <v>0.63</v>
      </c>
      <c r="P71">
        <v>1.38</v>
      </c>
      <c r="Q71">
        <v>0</v>
      </c>
      <c r="R71">
        <v>0</v>
      </c>
      <c r="S71">
        <v>0</v>
      </c>
      <c r="T71">
        <v>0</v>
      </c>
    </row>
    <row r="72" spans="1:23" x14ac:dyDescent="0.25">
      <c r="A72" t="s">
        <v>262</v>
      </c>
      <c r="B72">
        <v>880</v>
      </c>
      <c r="C72">
        <v>0.77</v>
      </c>
      <c r="D72">
        <v>2.99</v>
      </c>
      <c r="E72">
        <v>0.34</v>
      </c>
      <c r="F72">
        <v>35.5</v>
      </c>
      <c r="G72">
        <v>0.91</v>
      </c>
      <c r="H72">
        <v>0.01</v>
      </c>
      <c r="I72">
        <v>2.67</v>
      </c>
      <c r="J72">
        <v>2.06</v>
      </c>
      <c r="K72">
        <v>1.29</v>
      </c>
      <c r="M72" t="s">
        <v>158</v>
      </c>
      <c r="N72">
        <v>40</v>
      </c>
      <c r="O72">
        <v>0.59</v>
      </c>
      <c r="P72">
        <v>1.99</v>
      </c>
      <c r="Q72">
        <v>0</v>
      </c>
      <c r="R72">
        <v>0</v>
      </c>
      <c r="S72">
        <v>0</v>
      </c>
      <c r="T72">
        <v>0</v>
      </c>
    </row>
    <row r="73" spans="1:23" x14ac:dyDescent="0.25">
      <c r="A73" t="s">
        <v>263</v>
      </c>
      <c r="B73">
        <v>320</v>
      </c>
      <c r="C73">
        <v>0.36</v>
      </c>
      <c r="D73">
        <v>1.22</v>
      </c>
      <c r="E73">
        <v>0.86</v>
      </c>
      <c r="F73">
        <v>39.94</v>
      </c>
      <c r="G73">
        <v>1.53</v>
      </c>
      <c r="H73">
        <v>2.1999999999999999E-2</v>
      </c>
      <c r="I73">
        <v>1.78</v>
      </c>
      <c r="J73">
        <v>1.28</v>
      </c>
      <c r="K73">
        <v>1.29</v>
      </c>
      <c r="M73" t="s">
        <v>248</v>
      </c>
      <c r="N73">
        <v>10</v>
      </c>
      <c r="O73">
        <v>0.3</v>
      </c>
      <c r="P73">
        <v>0</v>
      </c>
      <c r="Q73">
        <v>0</v>
      </c>
      <c r="R73">
        <v>0</v>
      </c>
      <c r="S73">
        <v>0</v>
      </c>
      <c r="T73">
        <v>0</v>
      </c>
    </row>
    <row r="74" spans="1:23" x14ac:dyDescent="0.25">
      <c r="A74" t="s">
        <v>264</v>
      </c>
      <c r="B74">
        <v>2400</v>
      </c>
      <c r="C74">
        <v>0.52</v>
      </c>
      <c r="D74">
        <v>2.2400000000000002</v>
      </c>
      <c r="E74">
        <v>20.8</v>
      </c>
      <c r="F74">
        <v>728.31</v>
      </c>
      <c r="G74">
        <v>38.32</v>
      </c>
      <c r="H74">
        <v>2.9000000000000001E-2</v>
      </c>
      <c r="I74">
        <v>1.84</v>
      </c>
      <c r="J74">
        <v>1.91</v>
      </c>
      <c r="K74">
        <v>1.07</v>
      </c>
      <c r="M74" t="s">
        <v>249</v>
      </c>
      <c r="N74">
        <v>10</v>
      </c>
      <c r="O74">
        <v>0.03</v>
      </c>
      <c r="P74">
        <v>0</v>
      </c>
      <c r="Q74">
        <v>0</v>
      </c>
      <c r="R74">
        <v>0</v>
      </c>
      <c r="S74">
        <v>0</v>
      </c>
      <c r="T74">
        <v>0</v>
      </c>
    </row>
    <row r="75" spans="1:23" x14ac:dyDescent="0.25">
      <c r="A75" t="s">
        <v>39</v>
      </c>
      <c r="B75">
        <v>480</v>
      </c>
      <c r="C75">
        <v>0.56999999999999995</v>
      </c>
      <c r="D75">
        <v>2.35</v>
      </c>
      <c r="E75">
        <v>1.92</v>
      </c>
      <c r="F75">
        <v>44.54</v>
      </c>
      <c r="G75">
        <v>4.62</v>
      </c>
      <c r="H75">
        <v>4.2999999999999997E-2</v>
      </c>
      <c r="I75">
        <v>2.4</v>
      </c>
      <c r="J75">
        <v>1.24</v>
      </c>
      <c r="K75">
        <v>1.7</v>
      </c>
      <c r="M75" t="s">
        <v>10</v>
      </c>
      <c r="N75">
        <v>30</v>
      </c>
      <c r="O75">
        <v>0.08</v>
      </c>
      <c r="P75">
        <v>0</v>
      </c>
      <c r="Q75">
        <v>0</v>
      </c>
      <c r="R75">
        <v>0</v>
      </c>
      <c r="S75">
        <v>0</v>
      </c>
      <c r="T75">
        <v>0</v>
      </c>
    </row>
    <row r="76" spans="1:23" x14ac:dyDescent="0.25">
      <c r="A76" t="s">
        <v>58</v>
      </c>
      <c r="B76">
        <v>2900</v>
      </c>
      <c r="C76">
        <v>0.89</v>
      </c>
      <c r="D76">
        <v>5.58</v>
      </c>
      <c r="E76">
        <v>12.17</v>
      </c>
      <c r="F76">
        <v>609.28</v>
      </c>
      <c r="G76">
        <v>24.84</v>
      </c>
      <c r="H76">
        <v>0.02</v>
      </c>
      <c r="I76">
        <v>2.04</v>
      </c>
      <c r="J76">
        <v>1.76</v>
      </c>
      <c r="K76">
        <v>1.29</v>
      </c>
      <c r="M76" t="s">
        <v>250</v>
      </c>
      <c r="N76">
        <v>10</v>
      </c>
      <c r="O76">
        <v>0.03</v>
      </c>
      <c r="P76">
        <v>0</v>
      </c>
      <c r="Q76">
        <v>0</v>
      </c>
      <c r="R76">
        <v>0</v>
      </c>
      <c r="S76">
        <v>0</v>
      </c>
      <c r="T76">
        <v>0</v>
      </c>
    </row>
    <row r="77" spans="1:23" x14ac:dyDescent="0.25">
      <c r="A77" t="s">
        <v>62</v>
      </c>
      <c r="B77">
        <v>8100</v>
      </c>
      <c r="C77">
        <v>0.74</v>
      </c>
      <c r="D77">
        <v>1.49</v>
      </c>
      <c r="E77">
        <v>24.81</v>
      </c>
      <c r="F77">
        <v>748.6</v>
      </c>
      <c r="G77">
        <v>42.49</v>
      </c>
      <c r="H77">
        <v>3.3000000000000002E-2</v>
      </c>
      <c r="I77">
        <v>1.71</v>
      </c>
      <c r="J77">
        <v>1.74</v>
      </c>
      <c r="K77">
        <v>1.44</v>
      </c>
      <c r="M77" t="s">
        <v>25</v>
      </c>
      <c r="N77">
        <v>720</v>
      </c>
      <c r="O77">
        <v>0.49</v>
      </c>
      <c r="P77">
        <v>1.46</v>
      </c>
      <c r="Q77">
        <v>0</v>
      </c>
      <c r="R77">
        <v>0</v>
      </c>
      <c r="S77">
        <v>0</v>
      </c>
      <c r="T77">
        <v>0</v>
      </c>
    </row>
    <row r="78" spans="1:23" x14ac:dyDescent="0.25">
      <c r="A78" t="s">
        <v>265</v>
      </c>
      <c r="B78">
        <v>1600</v>
      </c>
      <c r="C78">
        <v>0.43</v>
      </c>
      <c r="D78">
        <v>3.67</v>
      </c>
      <c r="E78">
        <v>3.84</v>
      </c>
      <c r="F78">
        <v>105.88</v>
      </c>
      <c r="G78">
        <v>7.5</v>
      </c>
      <c r="H78">
        <v>3.5999999999999997E-2</v>
      </c>
      <c r="I78">
        <v>1.95</v>
      </c>
      <c r="J78">
        <v>1.41</v>
      </c>
      <c r="K78">
        <v>1.61</v>
      </c>
      <c r="M78" t="s">
        <v>16</v>
      </c>
      <c r="N78">
        <v>12100</v>
      </c>
      <c r="O78">
        <v>0.38</v>
      </c>
      <c r="P78">
        <v>1.1299999999999999</v>
      </c>
      <c r="Q78">
        <v>0</v>
      </c>
      <c r="R78">
        <v>0</v>
      </c>
      <c r="S78">
        <v>0</v>
      </c>
      <c r="T78">
        <v>0</v>
      </c>
    </row>
    <row r="79" spans="1:23" x14ac:dyDescent="0.25">
      <c r="A79" t="s">
        <v>52</v>
      </c>
      <c r="B79">
        <v>12100</v>
      </c>
      <c r="C79">
        <v>0.45</v>
      </c>
      <c r="D79">
        <v>1</v>
      </c>
      <c r="E79">
        <v>22.41</v>
      </c>
      <c r="F79">
        <v>581.70000000000005</v>
      </c>
      <c r="G79">
        <v>14.7</v>
      </c>
      <c r="H79">
        <v>3.9E-2</v>
      </c>
      <c r="I79">
        <v>0.66</v>
      </c>
      <c r="J79">
        <v>1.52</v>
      </c>
      <c r="K79">
        <v>1.18</v>
      </c>
      <c r="M79" t="s">
        <v>251</v>
      </c>
      <c r="N79">
        <v>260</v>
      </c>
      <c r="O79">
        <v>0.26</v>
      </c>
      <c r="P79">
        <v>1.47</v>
      </c>
      <c r="Q79">
        <v>0</v>
      </c>
      <c r="R79">
        <v>0</v>
      </c>
      <c r="S79">
        <v>0</v>
      </c>
      <c r="T79">
        <v>0</v>
      </c>
    </row>
    <row r="80" spans="1:23" x14ac:dyDescent="0.25">
      <c r="A80" t="s">
        <v>43</v>
      </c>
      <c r="B80">
        <v>110</v>
      </c>
      <c r="C80">
        <v>0.45</v>
      </c>
      <c r="D80">
        <v>1.32</v>
      </c>
      <c r="E80">
        <v>0.06</v>
      </c>
      <c r="F80">
        <v>4.4400000000000004</v>
      </c>
      <c r="G80">
        <v>0.09</v>
      </c>
      <c r="H80">
        <v>1.2999999999999999E-2</v>
      </c>
      <c r="I80">
        <v>1.64</v>
      </c>
      <c r="J80">
        <v>1.1100000000000001</v>
      </c>
      <c r="K80">
        <v>1.52</v>
      </c>
      <c r="M80" t="s">
        <v>32</v>
      </c>
      <c r="N80">
        <v>720</v>
      </c>
      <c r="O80">
        <v>0.63</v>
      </c>
      <c r="P80">
        <v>0.96</v>
      </c>
      <c r="Q80">
        <v>0</v>
      </c>
      <c r="R80">
        <v>0</v>
      </c>
      <c r="S80">
        <v>0</v>
      </c>
      <c r="T80">
        <v>0</v>
      </c>
    </row>
    <row r="81" spans="1:23" x14ac:dyDescent="0.25">
      <c r="A81" t="s">
        <v>51</v>
      </c>
      <c r="B81">
        <v>590</v>
      </c>
      <c r="C81">
        <v>0.64</v>
      </c>
      <c r="D81">
        <v>0.94</v>
      </c>
      <c r="E81">
        <v>0.78</v>
      </c>
      <c r="F81">
        <v>64.19</v>
      </c>
      <c r="G81">
        <v>1.31</v>
      </c>
      <c r="H81">
        <v>1.2E-2</v>
      </c>
      <c r="I81">
        <v>1.68</v>
      </c>
      <c r="J81">
        <v>1.1499999999999999</v>
      </c>
      <c r="K81">
        <v>1.06</v>
      </c>
      <c r="M81" t="s">
        <v>252</v>
      </c>
      <c r="N81">
        <v>1000</v>
      </c>
      <c r="O81">
        <v>0.67</v>
      </c>
      <c r="P81">
        <v>2.25</v>
      </c>
      <c r="Q81">
        <v>0</v>
      </c>
      <c r="R81">
        <v>0</v>
      </c>
      <c r="S81">
        <v>1.59</v>
      </c>
      <c r="T81">
        <v>0</v>
      </c>
      <c r="U81">
        <v>0</v>
      </c>
      <c r="W81">
        <v>1</v>
      </c>
    </row>
    <row r="82" spans="1:23" x14ac:dyDescent="0.25">
      <c r="A82" t="s">
        <v>266</v>
      </c>
      <c r="B82">
        <v>1300</v>
      </c>
      <c r="C82">
        <v>0.34</v>
      </c>
      <c r="D82">
        <v>3.77</v>
      </c>
      <c r="E82">
        <v>2.96</v>
      </c>
      <c r="F82">
        <v>77.349999999999994</v>
      </c>
      <c r="G82">
        <v>6.1</v>
      </c>
      <c r="H82">
        <v>3.7999999999999999E-2</v>
      </c>
      <c r="I82">
        <v>2.06</v>
      </c>
      <c r="J82">
        <v>1.5</v>
      </c>
      <c r="K82">
        <v>1.1000000000000001</v>
      </c>
      <c r="M82" t="s">
        <v>13</v>
      </c>
      <c r="N82">
        <v>1000</v>
      </c>
      <c r="O82">
        <v>0.45</v>
      </c>
      <c r="P82">
        <v>0.35</v>
      </c>
      <c r="Q82">
        <v>0</v>
      </c>
      <c r="R82">
        <v>0</v>
      </c>
      <c r="S82">
        <v>0</v>
      </c>
      <c r="T82">
        <v>0</v>
      </c>
    </row>
    <row r="83" spans="1:23" x14ac:dyDescent="0.25">
      <c r="A83" t="s">
        <v>267</v>
      </c>
      <c r="B83">
        <v>2900</v>
      </c>
      <c r="C83">
        <v>0.41</v>
      </c>
      <c r="D83">
        <v>3.88</v>
      </c>
      <c r="E83">
        <v>1.4</v>
      </c>
      <c r="F83">
        <v>115.55</v>
      </c>
      <c r="G83">
        <v>2.37</v>
      </c>
      <c r="H83">
        <v>1.2E-2</v>
      </c>
      <c r="I83">
        <v>1.69</v>
      </c>
      <c r="J83">
        <v>1.52</v>
      </c>
      <c r="K83">
        <v>1.34</v>
      </c>
      <c r="M83" t="s">
        <v>253</v>
      </c>
      <c r="N83">
        <v>6600</v>
      </c>
      <c r="O83">
        <v>0.45</v>
      </c>
      <c r="P83">
        <v>2.91</v>
      </c>
      <c r="Q83">
        <v>0</v>
      </c>
      <c r="R83">
        <v>0</v>
      </c>
      <c r="S83">
        <v>4.5599999999999996</v>
      </c>
      <c r="T83">
        <v>0</v>
      </c>
      <c r="U83">
        <v>0</v>
      </c>
      <c r="W83">
        <v>1.17</v>
      </c>
    </row>
    <row r="84" spans="1:23" x14ac:dyDescent="0.25">
      <c r="A84" t="s">
        <v>268</v>
      </c>
      <c r="B84">
        <v>390</v>
      </c>
      <c r="C84">
        <v>0.28000000000000003</v>
      </c>
      <c r="D84">
        <v>4.41</v>
      </c>
      <c r="E84">
        <v>0.68</v>
      </c>
      <c r="F84">
        <v>10.3</v>
      </c>
      <c r="G84">
        <v>0.24</v>
      </c>
      <c r="H84">
        <v>6.6000000000000003E-2</v>
      </c>
      <c r="I84">
        <v>0.35</v>
      </c>
      <c r="J84">
        <v>1.2</v>
      </c>
      <c r="K84">
        <v>1.38</v>
      </c>
      <c r="M84" t="s">
        <v>30</v>
      </c>
      <c r="N84">
        <v>390</v>
      </c>
      <c r="O84">
        <v>0.7</v>
      </c>
      <c r="P84">
        <v>1.92</v>
      </c>
      <c r="Q84">
        <v>0</v>
      </c>
      <c r="R84">
        <v>0</v>
      </c>
      <c r="S84">
        <v>0</v>
      </c>
      <c r="T84">
        <v>0</v>
      </c>
    </row>
    <row r="85" spans="1:23" x14ac:dyDescent="0.25">
      <c r="A85" t="s">
        <v>55</v>
      </c>
      <c r="B85">
        <v>4400</v>
      </c>
      <c r="C85">
        <v>0.49</v>
      </c>
      <c r="D85">
        <v>2.31</v>
      </c>
      <c r="E85">
        <v>1.89</v>
      </c>
      <c r="F85">
        <v>204.31</v>
      </c>
      <c r="G85">
        <v>3.53</v>
      </c>
      <c r="H85">
        <v>8.9999999999999993E-3</v>
      </c>
      <c r="I85">
        <v>1.87</v>
      </c>
      <c r="J85">
        <v>1.37</v>
      </c>
      <c r="K85">
        <v>1.04</v>
      </c>
      <c r="M85" t="s">
        <v>17</v>
      </c>
      <c r="N85">
        <v>1000</v>
      </c>
      <c r="O85">
        <v>0.56000000000000005</v>
      </c>
      <c r="P85">
        <v>1.2</v>
      </c>
      <c r="Q85">
        <v>0</v>
      </c>
      <c r="R85">
        <v>0</v>
      </c>
      <c r="S85">
        <v>0</v>
      </c>
      <c r="T85">
        <v>0</v>
      </c>
    </row>
    <row r="86" spans="1:23" x14ac:dyDescent="0.25">
      <c r="A86" t="s">
        <v>42</v>
      </c>
      <c r="B86">
        <v>390</v>
      </c>
      <c r="C86">
        <v>0.54</v>
      </c>
      <c r="D86">
        <v>4</v>
      </c>
      <c r="E86">
        <v>0.85</v>
      </c>
      <c r="F86">
        <v>16.64</v>
      </c>
      <c r="G86">
        <v>0.56999999999999995</v>
      </c>
      <c r="H86">
        <v>5.0999999999999997E-2</v>
      </c>
      <c r="I86">
        <v>0.67</v>
      </c>
      <c r="J86">
        <v>1.34</v>
      </c>
      <c r="K86">
        <v>1.3</v>
      </c>
      <c r="M86" t="s">
        <v>24</v>
      </c>
      <c r="N86">
        <v>1300</v>
      </c>
      <c r="O86">
        <v>0.74</v>
      </c>
      <c r="P86">
        <v>1.03</v>
      </c>
      <c r="Q86">
        <v>0</v>
      </c>
      <c r="R86">
        <v>0</v>
      </c>
      <c r="S86">
        <v>0</v>
      </c>
      <c r="T86">
        <v>0</v>
      </c>
    </row>
    <row r="87" spans="1:23" x14ac:dyDescent="0.25">
      <c r="A87" t="s">
        <v>269</v>
      </c>
      <c r="B87">
        <v>2400</v>
      </c>
      <c r="C87">
        <v>0.66</v>
      </c>
      <c r="D87">
        <v>2.41</v>
      </c>
      <c r="E87">
        <v>19.2</v>
      </c>
      <c r="F87">
        <v>659.36</v>
      </c>
      <c r="G87">
        <v>32.409999999999997</v>
      </c>
      <c r="H87">
        <v>2.9000000000000001E-2</v>
      </c>
      <c r="I87">
        <v>1.69</v>
      </c>
      <c r="J87">
        <v>1.77</v>
      </c>
      <c r="K87">
        <v>1.06</v>
      </c>
      <c r="M87" t="s">
        <v>11</v>
      </c>
      <c r="N87">
        <v>50</v>
      </c>
      <c r="O87">
        <v>0.44</v>
      </c>
      <c r="P87">
        <v>0.44</v>
      </c>
      <c r="Q87">
        <v>0</v>
      </c>
      <c r="R87">
        <v>0</v>
      </c>
      <c r="S87">
        <v>0</v>
      </c>
      <c r="T87">
        <v>0</v>
      </c>
    </row>
    <row r="88" spans="1:23" x14ac:dyDescent="0.25">
      <c r="A88" t="s">
        <v>94</v>
      </c>
      <c r="B88">
        <v>2900</v>
      </c>
      <c r="C88">
        <v>0.7</v>
      </c>
      <c r="D88">
        <v>1.38</v>
      </c>
      <c r="E88">
        <v>3.29</v>
      </c>
      <c r="F88">
        <v>140.11000000000001</v>
      </c>
      <c r="G88">
        <v>6.01</v>
      </c>
      <c r="H88">
        <v>2.3E-2</v>
      </c>
      <c r="I88">
        <v>1.83</v>
      </c>
      <c r="J88">
        <v>1.36</v>
      </c>
      <c r="K88">
        <v>1.5</v>
      </c>
      <c r="M88" t="s">
        <v>26</v>
      </c>
      <c r="N88">
        <v>1300</v>
      </c>
      <c r="O88">
        <v>0.57999999999999996</v>
      </c>
      <c r="P88">
        <v>0.28000000000000003</v>
      </c>
      <c r="Q88">
        <v>0</v>
      </c>
      <c r="R88">
        <v>0</v>
      </c>
      <c r="S88">
        <v>0</v>
      </c>
      <c r="T88">
        <v>0</v>
      </c>
    </row>
    <row r="89" spans="1:23" x14ac:dyDescent="0.25">
      <c r="A89" t="s">
        <v>84</v>
      </c>
      <c r="B89">
        <v>9900</v>
      </c>
      <c r="C89">
        <v>0.51</v>
      </c>
      <c r="D89">
        <v>0.85</v>
      </c>
      <c r="E89">
        <v>12.89</v>
      </c>
      <c r="F89">
        <v>441.27</v>
      </c>
      <c r="G89">
        <v>22.09</v>
      </c>
      <c r="H89">
        <v>2.9000000000000001E-2</v>
      </c>
      <c r="I89">
        <v>1.71</v>
      </c>
      <c r="J89">
        <v>1.59</v>
      </c>
      <c r="K89">
        <v>1.3</v>
      </c>
      <c r="M89" t="s">
        <v>19</v>
      </c>
      <c r="N89">
        <v>390</v>
      </c>
      <c r="O89">
        <v>0.82</v>
      </c>
      <c r="P89">
        <v>2.71</v>
      </c>
      <c r="Q89">
        <v>0</v>
      </c>
      <c r="R89">
        <v>0</v>
      </c>
      <c r="S89">
        <v>0</v>
      </c>
      <c r="T89">
        <v>0</v>
      </c>
    </row>
    <row r="90" spans="1:23" x14ac:dyDescent="0.25">
      <c r="A90" t="s">
        <v>270</v>
      </c>
      <c r="B90">
        <v>260</v>
      </c>
      <c r="C90">
        <v>0.3</v>
      </c>
      <c r="D90">
        <v>4.03</v>
      </c>
      <c r="E90">
        <v>0.45</v>
      </c>
      <c r="F90">
        <v>9.35</v>
      </c>
      <c r="G90">
        <v>0.48</v>
      </c>
      <c r="H90">
        <v>4.8000000000000001E-2</v>
      </c>
      <c r="I90">
        <v>1.07</v>
      </c>
      <c r="J90">
        <v>1.19</v>
      </c>
      <c r="K90">
        <v>1.55</v>
      </c>
      <c r="M90" t="s">
        <v>33</v>
      </c>
      <c r="N90">
        <v>1000</v>
      </c>
      <c r="O90">
        <v>0.32</v>
      </c>
      <c r="P90">
        <v>2.67</v>
      </c>
      <c r="Q90">
        <v>0</v>
      </c>
      <c r="R90">
        <v>0</v>
      </c>
      <c r="S90">
        <v>0</v>
      </c>
      <c r="T90">
        <v>0</v>
      </c>
    </row>
    <row r="91" spans="1:23" x14ac:dyDescent="0.25">
      <c r="A91" t="s">
        <v>48</v>
      </c>
      <c r="B91">
        <v>6600</v>
      </c>
      <c r="C91">
        <v>0.64</v>
      </c>
      <c r="D91">
        <v>1.04</v>
      </c>
      <c r="E91">
        <v>30.75</v>
      </c>
      <c r="F91">
        <v>791.08</v>
      </c>
      <c r="G91">
        <v>32.92</v>
      </c>
      <c r="H91">
        <v>3.9E-2</v>
      </c>
      <c r="I91">
        <v>1.07</v>
      </c>
      <c r="J91">
        <v>1.35</v>
      </c>
      <c r="K91">
        <v>1.1000000000000001</v>
      </c>
      <c r="M91" t="s">
        <v>27</v>
      </c>
      <c r="N91">
        <v>880</v>
      </c>
      <c r="O91">
        <v>0.4</v>
      </c>
      <c r="P91">
        <v>0.79</v>
      </c>
      <c r="Q91">
        <v>0</v>
      </c>
      <c r="R91">
        <v>0</v>
      </c>
      <c r="S91">
        <v>0.79</v>
      </c>
      <c r="T91">
        <v>0</v>
      </c>
      <c r="U91">
        <v>0</v>
      </c>
      <c r="W91">
        <v>1</v>
      </c>
    </row>
    <row r="92" spans="1:23" x14ac:dyDescent="0.25">
      <c r="A92" t="s">
        <v>63</v>
      </c>
      <c r="B92">
        <v>6600</v>
      </c>
      <c r="C92">
        <v>0.12</v>
      </c>
      <c r="D92">
        <v>0.31</v>
      </c>
      <c r="E92">
        <v>11.53</v>
      </c>
      <c r="F92">
        <v>536.52</v>
      </c>
      <c r="G92">
        <v>15.3</v>
      </c>
      <c r="H92">
        <v>2.1000000000000001E-2</v>
      </c>
      <c r="I92">
        <v>1.33</v>
      </c>
      <c r="J92">
        <v>1.1499999999999999</v>
      </c>
      <c r="K92">
        <v>1.24</v>
      </c>
      <c r="M92" t="s">
        <v>78</v>
      </c>
      <c r="N92">
        <v>1000</v>
      </c>
      <c r="O92">
        <v>0.36</v>
      </c>
      <c r="P92">
        <v>1.53</v>
      </c>
      <c r="Q92">
        <v>0</v>
      </c>
      <c r="R92">
        <v>0</v>
      </c>
      <c r="S92">
        <v>0.2</v>
      </c>
      <c r="T92">
        <v>0</v>
      </c>
      <c r="U92">
        <v>0</v>
      </c>
      <c r="W92">
        <v>1</v>
      </c>
    </row>
    <row r="93" spans="1:23" x14ac:dyDescent="0.25">
      <c r="A93" t="s">
        <v>57</v>
      </c>
      <c r="B93">
        <v>8100</v>
      </c>
      <c r="C93">
        <v>0.4</v>
      </c>
      <c r="D93">
        <v>1.48</v>
      </c>
      <c r="E93">
        <v>4.3099999999999996</v>
      </c>
      <c r="F93">
        <v>263.58999999999997</v>
      </c>
      <c r="G93">
        <v>7.64</v>
      </c>
      <c r="H93">
        <v>1.6E-2</v>
      </c>
      <c r="I93">
        <v>1.77</v>
      </c>
      <c r="J93">
        <v>1.44</v>
      </c>
      <c r="K93">
        <v>1.1499999999999999</v>
      </c>
      <c r="M93" t="s">
        <v>255</v>
      </c>
      <c r="N93">
        <v>590</v>
      </c>
      <c r="O93">
        <v>0.71</v>
      </c>
      <c r="P93">
        <v>5.79</v>
      </c>
      <c r="Q93">
        <v>0</v>
      </c>
      <c r="R93">
        <v>0</v>
      </c>
      <c r="S93">
        <v>0.79</v>
      </c>
      <c r="T93">
        <v>0</v>
      </c>
      <c r="U93">
        <v>0</v>
      </c>
      <c r="W93">
        <v>1.5</v>
      </c>
    </row>
    <row r="94" spans="1:23" x14ac:dyDescent="0.25">
      <c r="A94" t="s">
        <v>54</v>
      </c>
      <c r="B94">
        <v>140</v>
      </c>
      <c r="C94">
        <v>0.67</v>
      </c>
      <c r="D94">
        <v>1.46</v>
      </c>
      <c r="E94">
        <v>0.01</v>
      </c>
      <c r="F94">
        <v>8.24</v>
      </c>
      <c r="G94">
        <v>0.02</v>
      </c>
      <c r="H94">
        <v>1E-3</v>
      </c>
      <c r="I94">
        <v>2.11</v>
      </c>
      <c r="J94">
        <v>1.25</v>
      </c>
      <c r="K94">
        <v>1.37</v>
      </c>
      <c r="M94" t="s">
        <v>31</v>
      </c>
      <c r="N94">
        <v>260</v>
      </c>
      <c r="O94">
        <v>0.42</v>
      </c>
      <c r="P94">
        <v>0.91</v>
      </c>
      <c r="Q94">
        <v>0</v>
      </c>
      <c r="R94">
        <v>0</v>
      </c>
      <c r="S94">
        <v>0</v>
      </c>
      <c r="T94">
        <v>0</v>
      </c>
    </row>
    <row r="95" spans="1:23" x14ac:dyDescent="0.25">
      <c r="A95" t="s">
        <v>60</v>
      </c>
      <c r="B95">
        <v>4400</v>
      </c>
      <c r="C95">
        <v>0.6</v>
      </c>
      <c r="D95">
        <v>1.22</v>
      </c>
      <c r="E95">
        <v>11.83</v>
      </c>
      <c r="F95">
        <v>457.91</v>
      </c>
      <c r="G95">
        <v>21.47</v>
      </c>
      <c r="H95">
        <v>2.5999999999999999E-2</v>
      </c>
      <c r="I95">
        <v>1.81</v>
      </c>
      <c r="J95">
        <v>1.46</v>
      </c>
      <c r="K95">
        <v>1.17</v>
      </c>
      <c r="M95" t="s">
        <v>35</v>
      </c>
      <c r="N95">
        <v>720</v>
      </c>
      <c r="O95">
        <v>0.24</v>
      </c>
      <c r="P95">
        <v>0.7</v>
      </c>
      <c r="Q95">
        <v>0</v>
      </c>
      <c r="R95">
        <v>0</v>
      </c>
      <c r="S95">
        <v>0.2</v>
      </c>
      <c r="T95">
        <v>0</v>
      </c>
      <c r="U95">
        <v>0</v>
      </c>
      <c r="W95">
        <v>1</v>
      </c>
    </row>
    <row r="96" spans="1:23" x14ac:dyDescent="0.25">
      <c r="A96" t="s">
        <v>271</v>
      </c>
      <c r="B96">
        <v>30</v>
      </c>
      <c r="C96">
        <v>0.52</v>
      </c>
      <c r="D96">
        <v>2.29</v>
      </c>
      <c r="E96">
        <v>0.12</v>
      </c>
      <c r="F96">
        <v>2.69</v>
      </c>
      <c r="G96">
        <v>0.03</v>
      </c>
      <c r="H96">
        <v>4.5999999999999999E-2</v>
      </c>
      <c r="I96">
        <v>0.21</v>
      </c>
      <c r="J96">
        <v>1.53</v>
      </c>
      <c r="K96">
        <v>1.39</v>
      </c>
      <c r="M96" t="s">
        <v>18</v>
      </c>
      <c r="N96">
        <v>20</v>
      </c>
      <c r="O96">
        <v>0.14000000000000001</v>
      </c>
      <c r="P96">
        <v>0.57999999999999996</v>
      </c>
      <c r="Q96">
        <v>0</v>
      </c>
      <c r="R96">
        <v>0</v>
      </c>
      <c r="S96">
        <v>0</v>
      </c>
      <c r="T96">
        <v>0</v>
      </c>
    </row>
    <row r="97" spans="1:23" x14ac:dyDescent="0.25">
      <c r="A97" t="s">
        <v>68</v>
      </c>
      <c r="B97">
        <v>210</v>
      </c>
      <c r="C97">
        <v>0.87</v>
      </c>
      <c r="D97">
        <v>1.57</v>
      </c>
      <c r="E97">
        <v>2.0499999999999998</v>
      </c>
      <c r="F97">
        <v>27.26</v>
      </c>
      <c r="G97">
        <v>3.29</v>
      </c>
      <c r="H97">
        <v>7.4999999999999997E-2</v>
      </c>
      <c r="I97">
        <v>1.6</v>
      </c>
      <c r="J97">
        <v>1.56</v>
      </c>
      <c r="K97">
        <v>1.57</v>
      </c>
      <c r="M97" t="s">
        <v>256</v>
      </c>
      <c r="N97">
        <v>30</v>
      </c>
      <c r="O97">
        <v>0.35</v>
      </c>
      <c r="P97">
        <v>0.44</v>
      </c>
      <c r="Q97">
        <v>0</v>
      </c>
      <c r="R97">
        <v>0</v>
      </c>
      <c r="S97">
        <v>0</v>
      </c>
      <c r="T97">
        <v>0</v>
      </c>
    </row>
    <row r="98" spans="1:23" x14ac:dyDescent="0.25">
      <c r="A98" t="s">
        <v>56</v>
      </c>
      <c r="B98">
        <v>2400</v>
      </c>
      <c r="C98">
        <v>0.46</v>
      </c>
      <c r="D98">
        <v>1.72</v>
      </c>
      <c r="E98">
        <v>17.89</v>
      </c>
      <c r="F98">
        <v>482.63</v>
      </c>
      <c r="G98">
        <v>7.4</v>
      </c>
      <c r="H98">
        <v>3.6999999999999998E-2</v>
      </c>
      <c r="I98">
        <v>0.41</v>
      </c>
      <c r="J98">
        <v>1.1599999999999999</v>
      </c>
      <c r="K98">
        <v>1.34</v>
      </c>
      <c r="M98" t="s">
        <v>257</v>
      </c>
      <c r="N98">
        <v>140</v>
      </c>
      <c r="O98">
        <v>0.72</v>
      </c>
      <c r="P98">
        <v>1.45</v>
      </c>
      <c r="Q98">
        <v>0</v>
      </c>
      <c r="R98">
        <v>0</v>
      </c>
      <c r="S98">
        <v>0</v>
      </c>
      <c r="T98">
        <v>0</v>
      </c>
    </row>
    <row r="99" spans="1:23" x14ac:dyDescent="0.25">
      <c r="A99" t="s">
        <v>49</v>
      </c>
      <c r="B99">
        <v>27100</v>
      </c>
      <c r="C99">
        <v>0.36</v>
      </c>
      <c r="D99">
        <v>0.68</v>
      </c>
      <c r="E99">
        <v>11.65</v>
      </c>
      <c r="F99">
        <v>616.88</v>
      </c>
      <c r="G99">
        <v>26.13</v>
      </c>
      <c r="H99">
        <v>1.9E-2</v>
      </c>
      <c r="I99">
        <v>2.2400000000000002</v>
      </c>
      <c r="J99">
        <v>1.62</v>
      </c>
      <c r="K99">
        <v>1.06</v>
      </c>
      <c r="M99" t="s">
        <v>15</v>
      </c>
      <c r="N99">
        <v>140</v>
      </c>
      <c r="O99">
        <v>0.57999999999999996</v>
      </c>
      <c r="P99">
        <v>1.0900000000000001</v>
      </c>
      <c r="Q99">
        <v>0</v>
      </c>
      <c r="R99">
        <v>0</v>
      </c>
      <c r="S99">
        <v>0</v>
      </c>
      <c r="T99">
        <v>0</v>
      </c>
    </row>
    <row r="100" spans="1:23" x14ac:dyDescent="0.25">
      <c r="A100" t="s">
        <v>272</v>
      </c>
      <c r="B100">
        <v>140</v>
      </c>
      <c r="C100">
        <v>0.08</v>
      </c>
      <c r="D100">
        <v>0</v>
      </c>
      <c r="E100">
        <v>0</v>
      </c>
      <c r="F100">
        <v>4.91</v>
      </c>
      <c r="G100">
        <v>0</v>
      </c>
      <c r="H100">
        <v>0</v>
      </c>
      <c r="J100">
        <v>1</v>
      </c>
      <c r="K100">
        <v>1.5</v>
      </c>
      <c r="M100" t="s">
        <v>45</v>
      </c>
      <c r="N100">
        <v>260</v>
      </c>
      <c r="O100">
        <v>0.36</v>
      </c>
      <c r="P100">
        <v>0.98</v>
      </c>
      <c r="Q100">
        <v>0</v>
      </c>
      <c r="R100">
        <v>0</v>
      </c>
      <c r="S100">
        <v>0</v>
      </c>
      <c r="T100">
        <v>0</v>
      </c>
    </row>
    <row r="101" spans="1:23" x14ac:dyDescent="0.25">
      <c r="A101" t="s">
        <v>273</v>
      </c>
      <c r="B101">
        <v>1300</v>
      </c>
      <c r="C101">
        <v>0.36</v>
      </c>
      <c r="D101">
        <v>3.29</v>
      </c>
      <c r="E101">
        <v>1.32</v>
      </c>
      <c r="F101">
        <v>60.71</v>
      </c>
      <c r="G101">
        <v>3.79</v>
      </c>
      <c r="H101">
        <v>2.1999999999999999E-2</v>
      </c>
      <c r="I101">
        <v>2.88</v>
      </c>
      <c r="J101">
        <v>1.6</v>
      </c>
      <c r="K101">
        <v>1</v>
      </c>
      <c r="M101" t="s">
        <v>36</v>
      </c>
      <c r="N101">
        <v>14800</v>
      </c>
      <c r="O101">
        <v>0.76</v>
      </c>
      <c r="P101">
        <v>1.2</v>
      </c>
      <c r="Q101">
        <v>0</v>
      </c>
      <c r="R101">
        <v>0</v>
      </c>
      <c r="S101">
        <v>0</v>
      </c>
      <c r="T101">
        <v>0</v>
      </c>
    </row>
    <row r="102" spans="1:23" x14ac:dyDescent="0.25">
      <c r="A102" t="s">
        <v>21</v>
      </c>
      <c r="B102">
        <v>260</v>
      </c>
      <c r="C102">
        <v>0.6</v>
      </c>
      <c r="D102">
        <v>0.62</v>
      </c>
      <c r="E102">
        <v>5.46</v>
      </c>
      <c r="F102">
        <v>16.96</v>
      </c>
      <c r="G102">
        <v>2.4500000000000002</v>
      </c>
      <c r="H102">
        <v>0.32200000000000001</v>
      </c>
      <c r="I102">
        <v>0.45</v>
      </c>
      <c r="J102">
        <v>1.1599999999999999</v>
      </c>
      <c r="K102">
        <v>1.34</v>
      </c>
      <c r="M102" t="s">
        <v>258</v>
      </c>
      <c r="N102">
        <v>320</v>
      </c>
      <c r="O102">
        <v>0.55000000000000004</v>
      </c>
      <c r="P102">
        <v>1.24</v>
      </c>
      <c r="Q102">
        <v>0</v>
      </c>
      <c r="R102">
        <v>0</v>
      </c>
      <c r="S102">
        <v>0</v>
      </c>
      <c r="T102">
        <v>0</v>
      </c>
    </row>
    <row r="103" spans="1:23" x14ac:dyDescent="0.25">
      <c r="A103" t="s">
        <v>274</v>
      </c>
      <c r="B103">
        <v>590</v>
      </c>
      <c r="C103">
        <v>0.6</v>
      </c>
      <c r="D103">
        <v>1.97</v>
      </c>
      <c r="E103">
        <v>0.85</v>
      </c>
      <c r="F103">
        <v>102.07</v>
      </c>
      <c r="G103">
        <v>1.77</v>
      </c>
      <c r="H103">
        <v>8.0000000000000002E-3</v>
      </c>
      <c r="I103">
        <v>2.0699999999999998</v>
      </c>
      <c r="J103">
        <v>2.34</v>
      </c>
      <c r="K103">
        <v>1.1599999999999999</v>
      </c>
      <c r="M103" t="s">
        <v>34</v>
      </c>
      <c r="N103">
        <v>260</v>
      </c>
      <c r="O103">
        <v>0.53</v>
      </c>
      <c r="P103">
        <v>0.53</v>
      </c>
      <c r="Q103">
        <v>0</v>
      </c>
      <c r="R103">
        <v>0</v>
      </c>
      <c r="S103">
        <v>0</v>
      </c>
      <c r="T103">
        <v>0</v>
      </c>
    </row>
    <row r="104" spans="1:23" x14ac:dyDescent="0.25">
      <c r="A104" t="s">
        <v>65</v>
      </c>
      <c r="B104">
        <v>4400</v>
      </c>
      <c r="C104">
        <v>0.78</v>
      </c>
      <c r="D104">
        <v>0.67</v>
      </c>
      <c r="E104">
        <v>24.57</v>
      </c>
      <c r="F104">
        <v>752.08</v>
      </c>
      <c r="G104">
        <v>36.72</v>
      </c>
      <c r="H104">
        <v>3.3000000000000002E-2</v>
      </c>
      <c r="I104">
        <v>1.49</v>
      </c>
      <c r="J104">
        <v>1.31</v>
      </c>
      <c r="K104">
        <v>2.29</v>
      </c>
      <c r="M104" t="s">
        <v>40</v>
      </c>
      <c r="N104">
        <v>12100</v>
      </c>
      <c r="O104">
        <v>0.74</v>
      </c>
      <c r="P104">
        <v>0.55000000000000004</v>
      </c>
      <c r="Q104">
        <v>0</v>
      </c>
      <c r="R104">
        <v>0</v>
      </c>
      <c r="S104">
        <v>0.4</v>
      </c>
      <c r="T104">
        <v>0</v>
      </c>
      <c r="U104">
        <v>0</v>
      </c>
      <c r="W104">
        <v>1</v>
      </c>
    </row>
    <row r="105" spans="1:23" x14ac:dyDescent="0.25">
      <c r="A105" t="s">
        <v>275</v>
      </c>
      <c r="B105">
        <v>1900</v>
      </c>
      <c r="C105">
        <v>0.48</v>
      </c>
      <c r="D105">
        <v>1.54</v>
      </c>
      <c r="E105">
        <v>5.68</v>
      </c>
      <c r="F105">
        <v>290.20999999999998</v>
      </c>
      <c r="G105">
        <v>10.67</v>
      </c>
      <c r="H105">
        <v>0.02</v>
      </c>
      <c r="I105">
        <v>1.88</v>
      </c>
      <c r="J105">
        <v>1.91</v>
      </c>
      <c r="K105">
        <v>1.26</v>
      </c>
      <c r="M105" t="s">
        <v>41</v>
      </c>
      <c r="N105">
        <v>390</v>
      </c>
      <c r="O105">
        <v>0.82</v>
      </c>
      <c r="P105">
        <v>1.87</v>
      </c>
      <c r="Q105">
        <v>0</v>
      </c>
      <c r="R105">
        <v>0</v>
      </c>
      <c r="S105">
        <v>0</v>
      </c>
      <c r="T105">
        <v>0</v>
      </c>
    </row>
    <row r="106" spans="1:23" x14ac:dyDescent="0.25">
      <c r="A106" t="s">
        <v>276</v>
      </c>
      <c r="B106">
        <v>1000</v>
      </c>
      <c r="C106">
        <v>0.31</v>
      </c>
      <c r="D106">
        <v>3.49</v>
      </c>
      <c r="E106">
        <v>0.48</v>
      </c>
      <c r="F106">
        <v>24.88</v>
      </c>
      <c r="G106">
        <v>0.69</v>
      </c>
      <c r="H106">
        <v>1.9E-2</v>
      </c>
      <c r="I106">
        <v>1.44</v>
      </c>
      <c r="J106">
        <v>1.59</v>
      </c>
      <c r="K106">
        <v>1.78</v>
      </c>
      <c r="M106" t="s">
        <v>44</v>
      </c>
      <c r="N106">
        <v>480</v>
      </c>
      <c r="O106">
        <v>0.51</v>
      </c>
      <c r="P106">
        <v>0.48</v>
      </c>
      <c r="Q106">
        <v>0</v>
      </c>
      <c r="R106">
        <v>0</v>
      </c>
      <c r="S106">
        <v>0</v>
      </c>
      <c r="T106">
        <v>0</v>
      </c>
    </row>
    <row r="107" spans="1:23" x14ac:dyDescent="0.25">
      <c r="A107" t="s">
        <v>277</v>
      </c>
      <c r="B107">
        <v>260</v>
      </c>
      <c r="C107">
        <v>0.45</v>
      </c>
      <c r="D107">
        <v>2.27</v>
      </c>
      <c r="E107">
        <v>0.02</v>
      </c>
      <c r="F107">
        <v>5.86</v>
      </c>
      <c r="G107">
        <v>0.01</v>
      </c>
      <c r="H107">
        <v>3.0000000000000001E-3</v>
      </c>
      <c r="I107">
        <v>0.68</v>
      </c>
      <c r="J107">
        <v>1.1599999999999999</v>
      </c>
      <c r="K107">
        <v>1.24</v>
      </c>
      <c r="M107" t="s">
        <v>259</v>
      </c>
      <c r="N107">
        <v>260</v>
      </c>
      <c r="O107">
        <v>0.35</v>
      </c>
      <c r="P107">
        <v>1.41</v>
      </c>
      <c r="Q107">
        <v>0</v>
      </c>
      <c r="R107">
        <v>0</v>
      </c>
      <c r="S107">
        <v>0</v>
      </c>
      <c r="T107">
        <v>0</v>
      </c>
    </row>
    <row r="108" spans="1:23" x14ac:dyDescent="0.25">
      <c r="A108" t="s">
        <v>73</v>
      </c>
      <c r="B108">
        <v>70</v>
      </c>
      <c r="C108">
        <v>0.75</v>
      </c>
      <c r="D108">
        <v>1.52</v>
      </c>
      <c r="E108">
        <v>2.59</v>
      </c>
      <c r="F108">
        <v>21.71</v>
      </c>
      <c r="G108">
        <v>3.25</v>
      </c>
      <c r="H108">
        <v>0.11899999999999999</v>
      </c>
      <c r="I108">
        <v>1.25</v>
      </c>
      <c r="J108">
        <v>1.4</v>
      </c>
      <c r="K108">
        <v>1.05</v>
      </c>
      <c r="M108" t="s">
        <v>260</v>
      </c>
      <c r="N108">
        <v>70</v>
      </c>
      <c r="O108">
        <v>0.16</v>
      </c>
      <c r="P108">
        <v>0</v>
      </c>
      <c r="Q108">
        <v>0</v>
      </c>
      <c r="R108">
        <v>0</v>
      </c>
      <c r="S108">
        <v>0</v>
      </c>
      <c r="T108">
        <v>0</v>
      </c>
    </row>
    <row r="109" spans="1:23" x14ac:dyDescent="0.25">
      <c r="A109" t="s">
        <v>53</v>
      </c>
      <c r="B109">
        <v>170</v>
      </c>
      <c r="C109">
        <v>0.38</v>
      </c>
      <c r="D109">
        <v>0.43</v>
      </c>
      <c r="E109">
        <v>0</v>
      </c>
      <c r="F109">
        <v>3.8</v>
      </c>
      <c r="G109">
        <v>0.01</v>
      </c>
      <c r="H109">
        <v>1E-3</v>
      </c>
      <c r="I109">
        <v>2.96</v>
      </c>
      <c r="J109">
        <v>1.46</v>
      </c>
      <c r="K109">
        <v>1.22</v>
      </c>
      <c r="M109" t="s">
        <v>261</v>
      </c>
      <c r="N109">
        <v>3600</v>
      </c>
      <c r="O109">
        <v>0.41</v>
      </c>
      <c r="P109">
        <v>2.08</v>
      </c>
      <c r="Q109">
        <v>0</v>
      </c>
      <c r="R109">
        <v>0</v>
      </c>
      <c r="S109">
        <v>2.58</v>
      </c>
      <c r="T109">
        <v>0</v>
      </c>
      <c r="U109">
        <v>0</v>
      </c>
      <c r="W109">
        <v>1</v>
      </c>
    </row>
    <row r="110" spans="1:23" x14ac:dyDescent="0.25">
      <c r="A110" t="s">
        <v>74</v>
      </c>
      <c r="B110">
        <v>40</v>
      </c>
      <c r="C110">
        <v>0.73</v>
      </c>
      <c r="D110">
        <v>2.94</v>
      </c>
      <c r="E110">
        <v>0</v>
      </c>
      <c r="F110">
        <v>14.58</v>
      </c>
      <c r="G110">
        <v>0</v>
      </c>
      <c r="H110">
        <v>0</v>
      </c>
      <c r="J110">
        <v>1.1299999999999999</v>
      </c>
      <c r="K110">
        <v>1</v>
      </c>
      <c r="M110" t="s">
        <v>47</v>
      </c>
      <c r="N110">
        <v>18100</v>
      </c>
      <c r="O110">
        <v>0.28000000000000003</v>
      </c>
      <c r="P110">
        <v>1.58</v>
      </c>
      <c r="Q110">
        <v>0</v>
      </c>
      <c r="R110">
        <v>0</v>
      </c>
      <c r="S110">
        <v>0.2</v>
      </c>
      <c r="T110">
        <v>0</v>
      </c>
      <c r="U110">
        <v>0</v>
      </c>
      <c r="W110">
        <v>1</v>
      </c>
    </row>
    <row r="111" spans="1:23" x14ac:dyDescent="0.25">
      <c r="A111" t="s">
        <v>278</v>
      </c>
      <c r="B111">
        <v>1900</v>
      </c>
      <c r="C111">
        <v>0.31</v>
      </c>
      <c r="D111">
        <v>4.55</v>
      </c>
      <c r="E111">
        <v>1.7</v>
      </c>
      <c r="F111">
        <v>59.75</v>
      </c>
      <c r="G111">
        <v>2.82</v>
      </c>
      <c r="H111">
        <v>2.8000000000000001E-2</v>
      </c>
      <c r="I111">
        <v>1.66</v>
      </c>
      <c r="J111">
        <v>1.91</v>
      </c>
      <c r="K111">
        <v>1.04</v>
      </c>
      <c r="M111" t="s">
        <v>262</v>
      </c>
      <c r="N111">
        <v>880</v>
      </c>
      <c r="O111">
        <v>0.77</v>
      </c>
      <c r="P111">
        <v>2.99</v>
      </c>
      <c r="Q111">
        <v>0</v>
      </c>
      <c r="R111">
        <v>0</v>
      </c>
      <c r="S111">
        <v>0</v>
      </c>
      <c r="T111">
        <v>0</v>
      </c>
    </row>
    <row r="112" spans="1:23" x14ac:dyDescent="0.25">
      <c r="A112" t="s">
        <v>279</v>
      </c>
      <c r="B112">
        <v>880</v>
      </c>
      <c r="C112">
        <v>0.61</v>
      </c>
      <c r="D112">
        <v>1.93</v>
      </c>
      <c r="E112">
        <v>2.79</v>
      </c>
      <c r="F112">
        <v>230.78</v>
      </c>
      <c r="G112">
        <v>6.08</v>
      </c>
      <c r="H112">
        <v>1.2E-2</v>
      </c>
      <c r="I112">
        <v>2.1800000000000002</v>
      </c>
      <c r="J112">
        <v>1.91</v>
      </c>
      <c r="K112">
        <v>1.75</v>
      </c>
      <c r="M112" t="s">
        <v>263</v>
      </c>
      <c r="N112">
        <v>320</v>
      </c>
      <c r="O112">
        <v>0.36</v>
      </c>
      <c r="P112">
        <v>1.22</v>
      </c>
      <c r="Q112">
        <v>0</v>
      </c>
      <c r="R112">
        <v>0</v>
      </c>
      <c r="S112">
        <v>0.2</v>
      </c>
      <c r="T112">
        <v>0</v>
      </c>
      <c r="U112">
        <v>0</v>
      </c>
      <c r="W112">
        <v>1</v>
      </c>
    </row>
    <row r="113" spans="1:23" x14ac:dyDescent="0.25">
      <c r="A113" t="s">
        <v>280</v>
      </c>
      <c r="B113">
        <v>140</v>
      </c>
      <c r="C113">
        <v>0.4</v>
      </c>
      <c r="D113">
        <v>1.97</v>
      </c>
      <c r="E113">
        <v>0</v>
      </c>
      <c r="F113">
        <v>3.17</v>
      </c>
      <c r="G113">
        <v>0</v>
      </c>
      <c r="H113">
        <v>0</v>
      </c>
      <c r="J113">
        <v>1.3</v>
      </c>
      <c r="K113">
        <v>1.68</v>
      </c>
      <c r="M113" t="s">
        <v>264</v>
      </c>
      <c r="N113">
        <v>2400</v>
      </c>
      <c r="O113">
        <v>0.52</v>
      </c>
      <c r="P113">
        <v>2.2400000000000002</v>
      </c>
      <c r="Q113">
        <v>0</v>
      </c>
      <c r="R113">
        <v>0</v>
      </c>
      <c r="S113">
        <v>0</v>
      </c>
      <c r="T113">
        <v>0</v>
      </c>
    </row>
    <row r="114" spans="1:23" x14ac:dyDescent="0.25">
      <c r="A114" t="s">
        <v>281</v>
      </c>
      <c r="B114">
        <v>880</v>
      </c>
      <c r="C114">
        <v>0.51</v>
      </c>
      <c r="D114">
        <v>5.12</v>
      </c>
      <c r="E114">
        <v>1.87</v>
      </c>
      <c r="F114">
        <v>33.44</v>
      </c>
      <c r="G114">
        <v>4</v>
      </c>
      <c r="H114">
        <v>5.6000000000000001E-2</v>
      </c>
      <c r="I114">
        <v>2.13</v>
      </c>
      <c r="J114">
        <v>1.54</v>
      </c>
      <c r="K114">
        <v>1</v>
      </c>
      <c r="M114" t="s">
        <v>39</v>
      </c>
      <c r="N114">
        <v>480</v>
      </c>
      <c r="O114">
        <v>0.56999999999999995</v>
      </c>
      <c r="P114">
        <v>2.35</v>
      </c>
      <c r="Q114">
        <v>0</v>
      </c>
      <c r="R114">
        <v>0</v>
      </c>
      <c r="S114">
        <v>0</v>
      </c>
      <c r="T114">
        <v>0</v>
      </c>
    </row>
    <row r="115" spans="1:23" x14ac:dyDescent="0.25">
      <c r="A115" t="s">
        <v>282</v>
      </c>
      <c r="B115">
        <v>720</v>
      </c>
      <c r="C115">
        <v>0.37</v>
      </c>
      <c r="D115">
        <v>3.07</v>
      </c>
      <c r="E115">
        <v>0.59</v>
      </c>
      <c r="F115">
        <v>40.729999999999997</v>
      </c>
      <c r="G115">
        <v>1.32</v>
      </c>
      <c r="H115">
        <v>1.4E-2</v>
      </c>
      <c r="I115">
        <v>2.23</v>
      </c>
      <c r="J115">
        <v>2.06</v>
      </c>
      <c r="K115">
        <v>1.25</v>
      </c>
      <c r="M115" t="s">
        <v>58</v>
      </c>
      <c r="N115">
        <v>2900</v>
      </c>
      <c r="O115">
        <v>0.89</v>
      </c>
      <c r="P115">
        <v>5.58</v>
      </c>
      <c r="Q115">
        <v>0</v>
      </c>
      <c r="R115">
        <v>0</v>
      </c>
      <c r="S115">
        <v>0.79</v>
      </c>
      <c r="T115">
        <v>0</v>
      </c>
      <c r="U115">
        <v>0</v>
      </c>
      <c r="W115">
        <v>1.25</v>
      </c>
    </row>
    <row r="116" spans="1:23" x14ac:dyDescent="0.25">
      <c r="A116" t="s">
        <v>283</v>
      </c>
      <c r="B116">
        <v>880</v>
      </c>
      <c r="C116">
        <v>0.5</v>
      </c>
      <c r="D116">
        <v>3.56</v>
      </c>
      <c r="E116">
        <v>0.53</v>
      </c>
      <c r="F116">
        <v>74.81</v>
      </c>
      <c r="G116">
        <v>1.01</v>
      </c>
      <c r="H116">
        <v>7.0000000000000001E-3</v>
      </c>
      <c r="I116">
        <v>1.91</v>
      </c>
      <c r="J116">
        <v>1.5</v>
      </c>
      <c r="K116">
        <v>1.81</v>
      </c>
      <c r="M116" t="s">
        <v>265</v>
      </c>
      <c r="N116">
        <v>1600</v>
      </c>
      <c r="O116">
        <v>0.43</v>
      </c>
      <c r="P116">
        <v>3.67</v>
      </c>
      <c r="Q116">
        <v>0</v>
      </c>
      <c r="R116">
        <v>0</v>
      </c>
      <c r="S116">
        <v>0</v>
      </c>
      <c r="T116">
        <v>0</v>
      </c>
    </row>
    <row r="117" spans="1:23" x14ac:dyDescent="0.25">
      <c r="A117" t="s">
        <v>64</v>
      </c>
      <c r="B117">
        <v>110</v>
      </c>
      <c r="C117">
        <v>0.82</v>
      </c>
      <c r="D117">
        <v>1.54</v>
      </c>
      <c r="E117">
        <v>0.31</v>
      </c>
      <c r="F117">
        <v>38.36</v>
      </c>
      <c r="G117">
        <v>0.57999999999999996</v>
      </c>
      <c r="H117">
        <v>8.0000000000000002E-3</v>
      </c>
      <c r="I117">
        <v>1.84</v>
      </c>
      <c r="J117">
        <v>1.43</v>
      </c>
      <c r="K117">
        <v>1.48</v>
      </c>
      <c r="M117" t="s">
        <v>43</v>
      </c>
      <c r="N117">
        <v>110</v>
      </c>
      <c r="O117">
        <v>0.45</v>
      </c>
      <c r="P117">
        <v>1.32</v>
      </c>
      <c r="Q117">
        <v>0</v>
      </c>
      <c r="R117">
        <v>0</v>
      </c>
      <c r="S117">
        <v>0</v>
      </c>
      <c r="T117">
        <v>0</v>
      </c>
    </row>
    <row r="118" spans="1:23" x14ac:dyDescent="0.25">
      <c r="A118" t="s">
        <v>284</v>
      </c>
      <c r="B118">
        <v>880</v>
      </c>
      <c r="C118">
        <v>0.55000000000000004</v>
      </c>
      <c r="D118">
        <v>1.7</v>
      </c>
      <c r="E118">
        <v>3.02</v>
      </c>
      <c r="F118">
        <v>158.66</v>
      </c>
      <c r="G118">
        <v>5.19</v>
      </c>
      <c r="H118">
        <v>1.9E-2</v>
      </c>
      <c r="I118">
        <v>1.72</v>
      </c>
      <c r="J118">
        <v>1.9</v>
      </c>
      <c r="K118">
        <v>1.31</v>
      </c>
      <c r="M118" t="s">
        <v>51</v>
      </c>
      <c r="N118">
        <v>590</v>
      </c>
      <c r="O118">
        <v>0.64</v>
      </c>
      <c r="P118">
        <v>0.94</v>
      </c>
      <c r="Q118">
        <v>0</v>
      </c>
      <c r="R118">
        <v>0</v>
      </c>
      <c r="S118">
        <v>0</v>
      </c>
      <c r="T118">
        <v>0</v>
      </c>
    </row>
    <row r="119" spans="1:23" x14ac:dyDescent="0.25">
      <c r="A119" t="s">
        <v>285</v>
      </c>
      <c r="B119">
        <v>90</v>
      </c>
      <c r="C119">
        <v>0.56999999999999995</v>
      </c>
      <c r="D119">
        <v>3.66</v>
      </c>
      <c r="E119">
        <v>4.9800000000000004</v>
      </c>
      <c r="F119">
        <v>147.41</v>
      </c>
      <c r="G119">
        <v>11.67</v>
      </c>
      <c r="H119">
        <v>3.4000000000000002E-2</v>
      </c>
      <c r="I119">
        <v>2.34</v>
      </c>
      <c r="J119">
        <v>2.0499999999999998</v>
      </c>
      <c r="K119">
        <v>1.72</v>
      </c>
      <c r="M119" t="s">
        <v>266</v>
      </c>
      <c r="N119">
        <v>1300</v>
      </c>
      <c r="O119">
        <v>0.34</v>
      </c>
      <c r="P119">
        <v>3.77</v>
      </c>
      <c r="Q119">
        <v>0</v>
      </c>
      <c r="R119">
        <v>0</v>
      </c>
      <c r="S119">
        <v>0.2</v>
      </c>
      <c r="T119">
        <v>0</v>
      </c>
      <c r="U119">
        <v>0</v>
      </c>
      <c r="W119">
        <v>1</v>
      </c>
    </row>
    <row r="120" spans="1:23" x14ac:dyDescent="0.25">
      <c r="A120" t="s">
        <v>286</v>
      </c>
      <c r="B120">
        <v>1300</v>
      </c>
      <c r="C120">
        <v>0.55000000000000004</v>
      </c>
      <c r="D120">
        <v>2.7</v>
      </c>
      <c r="E120">
        <v>3.92</v>
      </c>
      <c r="F120">
        <v>250.75</v>
      </c>
      <c r="G120">
        <v>5.73</v>
      </c>
      <c r="H120">
        <v>1.6E-2</v>
      </c>
      <c r="I120">
        <v>1.46</v>
      </c>
      <c r="J120">
        <v>1.71</v>
      </c>
      <c r="K120">
        <v>1.84</v>
      </c>
      <c r="M120" t="s">
        <v>267</v>
      </c>
      <c r="N120">
        <v>2900</v>
      </c>
      <c r="O120">
        <v>0.41</v>
      </c>
      <c r="P120">
        <v>3.88</v>
      </c>
      <c r="Q120">
        <v>0</v>
      </c>
      <c r="R120">
        <v>0</v>
      </c>
      <c r="S120">
        <v>0</v>
      </c>
      <c r="T120">
        <v>0</v>
      </c>
    </row>
    <row r="121" spans="1:23" x14ac:dyDescent="0.25">
      <c r="A121" t="s">
        <v>61</v>
      </c>
      <c r="B121">
        <v>2900</v>
      </c>
      <c r="C121">
        <v>0.43</v>
      </c>
      <c r="D121">
        <v>1.29</v>
      </c>
      <c r="E121">
        <v>7.35</v>
      </c>
      <c r="F121">
        <v>129.34</v>
      </c>
      <c r="G121">
        <v>11.52</v>
      </c>
      <c r="H121">
        <v>5.7000000000000002E-2</v>
      </c>
      <c r="I121">
        <v>1.57</v>
      </c>
      <c r="J121">
        <v>1.53</v>
      </c>
      <c r="K121">
        <v>1.58</v>
      </c>
      <c r="M121" t="s">
        <v>268</v>
      </c>
      <c r="N121">
        <v>390</v>
      </c>
      <c r="O121">
        <v>0.28000000000000003</v>
      </c>
      <c r="P121">
        <v>4.41</v>
      </c>
      <c r="Q121">
        <v>0</v>
      </c>
      <c r="R121">
        <v>0</v>
      </c>
      <c r="S121">
        <v>0</v>
      </c>
      <c r="T121">
        <v>0</v>
      </c>
    </row>
    <row r="122" spans="1:23" x14ac:dyDescent="0.25">
      <c r="A122" t="s">
        <v>287</v>
      </c>
      <c r="B122">
        <v>720</v>
      </c>
      <c r="C122">
        <v>0.47</v>
      </c>
      <c r="D122">
        <v>2.61</v>
      </c>
      <c r="E122">
        <v>0.88</v>
      </c>
      <c r="F122">
        <v>117.29</v>
      </c>
      <c r="G122">
        <v>1.42</v>
      </c>
      <c r="H122">
        <v>8.0000000000000002E-3</v>
      </c>
      <c r="I122">
        <v>1.61</v>
      </c>
      <c r="J122">
        <v>2.04</v>
      </c>
      <c r="K122">
        <v>1.55</v>
      </c>
      <c r="M122" t="s">
        <v>42</v>
      </c>
      <c r="N122">
        <v>390</v>
      </c>
      <c r="O122">
        <v>0.54</v>
      </c>
      <c r="P122">
        <v>4</v>
      </c>
      <c r="Q122">
        <v>0</v>
      </c>
      <c r="R122">
        <v>0</v>
      </c>
      <c r="S122">
        <v>0</v>
      </c>
      <c r="T122">
        <v>0</v>
      </c>
    </row>
    <row r="123" spans="1:23" x14ac:dyDescent="0.25">
      <c r="A123" t="s">
        <v>138</v>
      </c>
      <c r="B123">
        <v>210</v>
      </c>
      <c r="C123">
        <v>0.67</v>
      </c>
      <c r="D123">
        <v>1.53</v>
      </c>
      <c r="E123">
        <v>0.95</v>
      </c>
      <c r="F123">
        <v>51.67</v>
      </c>
      <c r="G123">
        <v>1.78</v>
      </c>
      <c r="H123">
        <v>1.7999999999999999E-2</v>
      </c>
      <c r="I123">
        <v>1.88</v>
      </c>
      <c r="J123">
        <v>1.17</v>
      </c>
      <c r="K123">
        <v>1.82</v>
      </c>
      <c r="M123" t="s">
        <v>94</v>
      </c>
      <c r="N123">
        <v>2900</v>
      </c>
      <c r="O123">
        <v>0.7</v>
      </c>
      <c r="P123">
        <v>1.38</v>
      </c>
      <c r="Q123">
        <v>0</v>
      </c>
      <c r="R123">
        <v>0</v>
      </c>
      <c r="S123">
        <v>0</v>
      </c>
      <c r="T123">
        <v>0</v>
      </c>
    </row>
    <row r="124" spans="1:23" x14ac:dyDescent="0.25">
      <c r="A124" t="s">
        <v>99</v>
      </c>
      <c r="B124">
        <v>170</v>
      </c>
      <c r="C124">
        <v>0.57999999999999996</v>
      </c>
      <c r="D124">
        <v>1.26</v>
      </c>
      <c r="E124">
        <v>0.02</v>
      </c>
      <c r="F124">
        <v>6.5</v>
      </c>
      <c r="G124">
        <v>0.05</v>
      </c>
      <c r="H124">
        <v>3.0000000000000001E-3</v>
      </c>
      <c r="I124">
        <v>2.74</v>
      </c>
      <c r="J124">
        <v>1.34</v>
      </c>
      <c r="K124">
        <v>1.27</v>
      </c>
      <c r="M124" t="s">
        <v>84</v>
      </c>
      <c r="N124">
        <v>9900</v>
      </c>
      <c r="O124">
        <v>0.51</v>
      </c>
      <c r="P124">
        <v>0.85</v>
      </c>
      <c r="Q124">
        <v>0</v>
      </c>
      <c r="R124">
        <v>0</v>
      </c>
      <c r="S124">
        <v>0</v>
      </c>
      <c r="T124">
        <v>0</v>
      </c>
    </row>
    <row r="125" spans="1:23" x14ac:dyDescent="0.25">
      <c r="A125" t="s">
        <v>20</v>
      </c>
      <c r="B125">
        <v>140</v>
      </c>
      <c r="C125">
        <v>0.56999999999999995</v>
      </c>
      <c r="D125">
        <v>1.61</v>
      </c>
      <c r="E125">
        <v>0.44</v>
      </c>
      <c r="F125">
        <v>1.74</v>
      </c>
      <c r="G125">
        <v>1.42</v>
      </c>
      <c r="H125">
        <v>0.25</v>
      </c>
      <c r="I125">
        <v>3.26</v>
      </c>
      <c r="J125">
        <v>1.55</v>
      </c>
      <c r="K125">
        <v>1</v>
      </c>
      <c r="M125" t="s">
        <v>270</v>
      </c>
      <c r="N125">
        <v>260</v>
      </c>
      <c r="O125">
        <v>0.3</v>
      </c>
      <c r="P125">
        <v>4.03</v>
      </c>
      <c r="Q125">
        <v>0</v>
      </c>
      <c r="R125">
        <v>0</v>
      </c>
      <c r="S125">
        <v>0</v>
      </c>
      <c r="T125">
        <v>0</v>
      </c>
    </row>
    <row r="126" spans="1:23" x14ac:dyDescent="0.25">
      <c r="A126" t="s">
        <v>50</v>
      </c>
      <c r="B126">
        <v>1300</v>
      </c>
      <c r="C126">
        <v>0.35</v>
      </c>
      <c r="D126">
        <v>1.46</v>
      </c>
      <c r="E126">
        <v>13.21</v>
      </c>
      <c r="F126">
        <v>267.07</v>
      </c>
      <c r="G126">
        <v>3.94</v>
      </c>
      <c r="H126">
        <v>4.9000000000000002E-2</v>
      </c>
      <c r="I126">
        <v>0.3</v>
      </c>
      <c r="J126">
        <v>1.1200000000000001</v>
      </c>
      <c r="K126">
        <v>1.33</v>
      </c>
      <c r="M126" t="s">
        <v>48</v>
      </c>
      <c r="N126">
        <v>6600</v>
      </c>
      <c r="O126">
        <v>0.64</v>
      </c>
      <c r="P126">
        <v>1.04</v>
      </c>
      <c r="Q126">
        <v>0</v>
      </c>
      <c r="R126">
        <v>0</v>
      </c>
      <c r="S126">
        <v>0</v>
      </c>
      <c r="T126">
        <v>0</v>
      </c>
    </row>
    <row r="127" spans="1:23" x14ac:dyDescent="0.25">
      <c r="A127" t="s">
        <v>288</v>
      </c>
      <c r="B127">
        <v>210</v>
      </c>
      <c r="C127">
        <v>0.54</v>
      </c>
      <c r="D127">
        <v>1.58</v>
      </c>
      <c r="E127">
        <v>0</v>
      </c>
      <c r="F127">
        <v>0</v>
      </c>
      <c r="G127">
        <v>0</v>
      </c>
      <c r="K127">
        <v>1.08</v>
      </c>
      <c r="M127" t="s">
        <v>63</v>
      </c>
      <c r="N127">
        <v>6600</v>
      </c>
      <c r="O127">
        <v>0.12</v>
      </c>
      <c r="P127">
        <v>0.31</v>
      </c>
      <c r="Q127">
        <v>0</v>
      </c>
      <c r="R127">
        <v>0</v>
      </c>
      <c r="S127">
        <v>0.2</v>
      </c>
      <c r="T127">
        <v>0</v>
      </c>
      <c r="U127">
        <v>0</v>
      </c>
      <c r="W127">
        <v>1</v>
      </c>
    </row>
    <row r="128" spans="1:23" x14ac:dyDescent="0.25">
      <c r="A128" t="s">
        <v>102</v>
      </c>
      <c r="B128">
        <v>1000</v>
      </c>
      <c r="C128">
        <v>0.36</v>
      </c>
      <c r="D128">
        <v>1.98</v>
      </c>
      <c r="E128">
        <v>0.24</v>
      </c>
      <c r="F128">
        <v>41.69</v>
      </c>
      <c r="G128">
        <v>0.55000000000000004</v>
      </c>
      <c r="H128">
        <v>6.0000000000000001E-3</v>
      </c>
      <c r="I128">
        <v>2.3199999999999998</v>
      </c>
      <c r="J128">
        <v>1.88</v>
      </c>
      <c r="K128">
        <v>1</v>
      </c>
      <c r="M128" t="s">
        <v>57</v>
      </c>
      <c r="N128">
        <v>8100</v>
      </c>
      <c r="O128">
        <v>0.4</v>
      </c>
      <c r="P128">
        <v>1.48</v>
      </c>
      <c r="Q128">
        <v>0</v>
      </c>
      <c r="R128">
        <v>0</v>
      </c>
      <c r="S128">
        <v>0</v>
      </c>
      <c r="T128">
        <v>0</v>
      </c>
    </row>
    <row r="129" spans="1:23" x14ac:dyDescent="0.25">
      <c r="A129" t="s">
        <v>59</v>
      </c>
      <c r="B129">
        <v>6600</v>
      </c>
      <c r="C129">
        <v>0.61</v>
      </c>
      <c r="D129">
        <v>0.56999999999999995</v>
      </c>
      <c r="E129">
        <v>11.87</v>
      </c>
      <c r="F129">
        <v>232.52</v>
      </c>
      <c r="G129">
        <v>14.36</v>
      </c>
      <c r="H129">
        <v>5.0999999999999997E-2</v>
      </c>
      <c r="I129">
        <v>1.21</v>
      </c>
      <c r="J129">
        <v>1.1299999999999999</v>
      </c>
      <c r="K129">
        <v>1.75</v>
      </c>
      <c r="M129" t="s">
        <v>54</v>
      </c>
      <c r="N129">
        <v>140</v>
      </c>
      <c r="O129">
        <v>0.67</v>
      </c>
      <c r="P129">
        <v>1.46</v>
      </c>
      <c r="Q129">
        <v>0</v>
      </c>
      <c r="R129">
        <v>0</v>
      </c>
      <c r="S129">
        <v>0.2</v>
      </c>
      <c r="T129">
        <v>0</v>
      </c>
      <c r="U129">
        <v>0</v>
      </c>
      <c r="W129">
        <v>1</v>
      </c>
    </row>
    <row r="130" spans="1:23" x14ac:dyDescent="0.25">
      <c r="A130" t="s">
        <v>289</v>
      </c>
      <c r="B130">
        <v>140</v>
      </c>
      <c r="C130">
        <v>0.39</v>
      </c>
      <c r="D130">
        <v>2.15</v>
      </c>
      <c r="E130">
        <v>1.91</v>
      </c>
      <c r="F130">
        <v>3.8</v>
      </c>
      <c r="G130">
        <v>1.79</v>
      </c>
      <c r="H130">
        <v>0.502</v>
      </c>
      <c r="I130">
        <v>0.94</v>
      </c>
      <c r="J130">
        <v>1.38</v>
      </c>
      <c r="K130">
        <v>1.1599999999999999</v>
      </c>
      <c r="M130" t="s">
        <v>60</v>
      </c>
      <c r="N130">
        <v>4400</v>
      </c>
      <c r="O130">
        <v>0.6</v>
      </c>
      <c r="P130">
        <v>1.22</v>
      </c>
      <c r="Q130">
        <v>0</v>
      </c>
      <c r="R130">
        <v>0</v>
      </c>
      <c r="S130">
        <v>0.4</v>
      </c>
      <c r="T130">
        <v>0</v>
      </c>
      <c r="U130">
        <v>0</v>
      </c>
      <c r="W130">
        <v>1</v>
      </c>
    </row>
    <row r="131" spans="1:23" x14ac:dyDescent="0.25">
      <c r="A131" t="s">
        <v>8</v>
      </c>
      <c r="B131">
        <v>9900</v>
      </c>
      <c r="C131">
        <v>0.09</v>
      </c>
      <c r="D131">
        <v>1.0900000000000001</v>
      </c>
      <c r="E131">
        <v>2.98</v>
      </c>
      <c r="F131">
        <v>94.15</v>
      </c>
      <c r="G131">
        <v>5.13</v>
      </c>
      <c r="H131">
        <v>3.2000000000000001E-2</v>
      </c>
      <c r="I131">
        <v>1.72</v>
      </c>
      <c r="J131">
        <v>1.1100000000000001</v>
      </c>
      <c r="K131">
        <v>1.1100000000000001</v>
      </c>
      <c r="M131" t="s">
        <v>271</v>
      </c>
      <c r="N131">
        <v>30</v>
      </c>
      <c r="O131">
        <v>0.52</v>
      </c>
      <c r="P131">
        <v>2.29</v>
      </c>
      <c r="Q131">
        <v>0</v>
      </c>
      <c r="R131">
        <v>0</v>
      </c>
      <c r="S131">
        <v>0</v>
      </c>
      <c r="T131">
        <v>0</v>
      </c>
    </row>
    <row r="132" spans="1:23" x14ac:dyDescent="0.25">
      <c r="A132" t="s">
        <v>290</v>
      </c>
      <c r="B132">
        <v>140</v>
      </c>
      <c r="C132">
        <v>0.26</v>
      </c>
      <c r="D132">
        <v>2.2200000000000002</v>
      </c>
      <c r="E132">
        <v>0</v>
      </c>
      <c r="F132">
        <v>3.8</v>
      </c>
      <c r="G132">
        <v>0</v>
      </c>
      <c r="H132">
        <v>0</v>
      </c>
      <c r="J132">
        <v>1.79</v>
      </c>
      <c r="K132">
        <v>1.0900000000000001</v>
      </c>
      <c r="M132" t="s">
        <v>68</v>
      </c>
      <c r="N132">
        <v>210</v>
      </c>
      <c r="O132">
        <v>0.87</v>
      </c>
      <c r="P132">
        <v>1.57</v>
      </c>
      <c r="Q132">
        <v>0</v>
      </c>
      <c r="R132">
        <v>0</v>
      </c>
      <c r="S132">
        <v>0.2</v>
      </c>
      <c r="T132">
        <v>0</v>
      </c>
      <c r="U132">
        <v>0</v>
      </c>
      <c r="W132">
        <v>1</v>
      </c>
    </row>
    <row r="133" spans="1:23" x14ac:dyDescent="0.25">
      <c r="A133" t="s">
        <v>69</v>
      </c>
      <c r="B133">
        <v>1900</v>
      </c>
      <c r="C133">
        <v>0.48</v>
      </c>
      <c r="D133">
        <v>1.36</v>
      </c>
      <c r="E133">
        <v>3.7</v>
      </c>
      <c r="F133">
        <v>119.98</v>
      </c>
      <c r="G133">
        <v>6.44</v>
      </c>
      <c r="H133">
        <v>3.1E-2</v>
      </c>
      <c r="I133">
        <v>1.74</v>
      </c>
      <c r="J133">
        <v>1.22</v>
      </c>
      <c r="K133">
        <v>1.19</v>
      </c>
      <c r="M133" t="s">
        <v>56</v>
      </c>
      <c r="N133">
        <v>2400</v>
      </c>
      <c r="O133">
        <v>0.46</v>
      </c>
      <c r="P133">
        <v>1.72</v>
      </c>
      <c r="Q133">
        <v>0</v>
      </c>
      <c r="R133">
        <v>0</v>
      </c>
      <c r="S133">
        <v>1.19</v>
      </c>
      <c r="T133">
        <v>0</v>
      </c>
      <c r="U133">
        <v>0</v>
      </c>
      <c r="W133">
        <v>1.33</v>
      </c>
    </row>
    <row r="134" spans="1:23" x14ac:dyDescent="0.25">
      <c r="A134" t="s">
        <v>28</v>
      </c>
      <c r="B134">
        <v>140</v>
      </c>
      <c r="C134">
        <v>0.51</v>
      </c>
      <c r="D134">
        <v>0.46</v>
      </c>
      <c r="E134">
        <v>0.24</v>
      </c>
      <c r="F134">
        <v>20.29</v>
      </c>
      <c r="G134">
        <v>0.1</v>
      </c>
      <c r="H134">
        <v>1.2E-2</v>
      </c>
      <c r="I134">
        <v>0.42</v>
      </c>
      <c r="J134">
        <v>1.01</v>
      </c>
      <c r="K134">
        <v>1.3</v>
      </c>
      <c r="M134" t="s">
        <v>49</v>
      </c>
      <c r="N134">
        <v>27100</v>
      </c>
      <c r="O134">
        <v>0.36</v>
      </c>
      <c r="P134">
        <v>0.68</v>
      </c>
      <c r="Q134">
        <v>0</v>
      </c>
      <c r="R134">
        <v>0</v>
      </c>
      <c r="S134">
        <v>0</v>
      </c>
      <c r="T134">
        <v>0</v>
      </c>
    </row>
    <row r="135" spans="1:23" x14ac:dyDescent="0.25">
      <c r="A135" t="s">
        <v>83</v>
      </c>
      <c r="B135">
        <v>140</v>
      </c>
      <c r="C135">
        <v>0.31</v>
      </c>
      <c r="D135">
        <v>2.38</v>
      </c>
      <c r="E135">
        <v>0</v>
      </c>
      <c r="F135">
        <v>7.61</v>
      </c>
      <c r="G135">
        <v>0</v>
      </c>
      <c r="H135">
        <v>0</v>
      </c>
      <c r="J135">
        <v>1.31</v>
      </c>
      <c r="K135">
        <v>1.01</v>
      </c>
      <c r="M135" t="s">
        <v>272</v>
      </c>
      <c r="N135">
        <v>140</v>
      </c>
      <c r="O135">
        <v>0.08</v>
      </c>
      <c r="P135">
        <v>0</v>
      </c>
      <c r="Q135">
        <v>0</v>
      </c>
      <c r="R135">
        <v>0</v>
      </c>
      <c r="S135">
        <v>0</v>
      </c>
      <c r="T135">
        <v>0</v>
      </c>
    </row>
    <row r="136" spans="1:23" x14ac:dyDescent="0.25">
      <c r="A136" t="s">
        <v>100</v>
      </c>
      <c r="B136">
        <v>210</v>
      </c>
      <c r="C136">
        <v>0.38</v>
      </c>
      <c r="D136">
        <v>0.77</v>
      </c>
      <c r="E136">
        <v>0.77</v>
      </c>
      <c r="F136">
        <v>13.16</v>
      </c>
      <c r="G136">
        <v>0.6</v>
      </c>
      <c r="H136">
        <v>5.8000000000000003E-2</v>
      </c>
      <c r="I136">
        <v>0.79</v>
      </c>
      <c r="J136">
        <v>1.1599999999999999</v>
      </c>
      <c r="K136">
        <v>1.04</v>
      </c>
      <c r="M136" t="s">
        <v>273</v>
      </c>
      <c r="N136">
        <v>1300</v>
      </c>
      <c r="O136">
        <v>0.36</v>
      </c>
      <c r="P136">
        <v>3.29</v>
      </c>
      <c r="Q136">
        <v>0</v>
      </c>
      <c r="R136">
        <v>0</v>
      </c>
      <c r="S136">
        <v>0.2</v>
      </c>
      <c r="T136">
        <v>0</v>
      </c>
      <c r="U136">
        <v>0</v>
      </c>
      <c r="W136">
        <v>1</v>
      </c>
    </row>
    <row r="137" spans="1:23" x14ac:dyDescent="0.25">
      <c r="A137" t="s">
        <v>70</v>
      </c>
      <c r="B137">
        <v>5400</v>
      </c>
      <c r="C137">
        <v>0.37</v>
      </c>
      <c r="D137">
        <v>2.5299999999999998</v>
      </c>
      <c r="E137">
        <v>2.71</v>
      </c>
      <c r="F137">
        <v>164.21</v>
      </c>
      <c r="G137">
        <v>2.2200000000000002</v>
      </c>
      <c r="H137">
        <v>1.6E-2</v>
      </c>
      <c r="I137">
        <v>0.82</v>
      </c>
      <c r="J137">
        <v>1.1000000000000001</v>
      </c>
      <c r="K137">
        <v>1.1399999999999999</v>
      </c>
      <c r="M137" t="s">
        <v>21</v>
      </c>
      <c r="N137">
        <v>260</v>
      </c>
      <c r="O137">
        <v>0.6</v>
      </c>
      <c r="P137">
        <v>0.62</v>
      </c>
      <c r="Q137">
        <v>0</v>
      </c>
      <c r="R137">
        <v>0</v>
      </c>
      <c r="S137">
        <v>0</v>
      </c>
      <c r="T137">
        <v>0</v>
      </c>
    </row>
    <row r="138" spans="1:23" x14ac:dyDescent="0.25">
      <c r="A138" t="s">
        <v>67</v>
      </c>
      <c r="B138">
        <v>210</v>
      </c>
      <c r="C138">
        <v>0.25</v>
      </c>
      <c r="D138">
        <v>0.56000000000000005</v>
      </c>
      <c r="E138">
        <v>0.1</v>
      </c>
      <c r="F138">
        <v>7.61</v>
      </c>
      <c r="G138">
        <v>0.17</v>
      </c>
      <c r="H138">
        <v>1.2999999999999999E-2</v>
      </c>
      <c r="I138">
        <v>1.81</v>
      </c>
      <c r="J138">
        <v>1</v>
      </c>
      <c r="K138">
        <v>1.19</v>
      </c>
      <c r="M138" t="s">
        <v>274</v>
      </c>
      <c r="N138">
        <v>590</v>
      </c>
      <c r="O138">
        <v>0.6</v>
      </c>
      <c r="P138">
        <v>1.97</v>
      </c>
      <c r="Q138">
        <v>0</v>
      </c>
      <c r="R138">
        <v>0</v>
      </c>
      <c r="S138">
        <v>0.2</v>
      </c>
      <c r="T138">
        <v>0</v>
      </c>
      <c r="U138">
        <v>0</v>
      </c>
      <c r="W138">
        <v>1</v>
      </c>
    </row>
    <row r="139" spans="1:23" x14ac:dyDescent="0.25">
      <c r="A139" t="s">
        <v>82</v>
      </c>
      <c r="B139">
        <v>9900</v>
      </c>
      <c r="C139">
        <v>0.23</v>
      </c>
      <c r="D139">
        <v>1.44</v>
      </c>
      <c r="E139">
        <v>3.47</v>
      </c>
      <c r="F139">
        <v>230.46</v>
      </c>
      <c r="G139">
        <v>7.2</v>
      </c>
      <c r="H139">
        <v>1.4999999999999999E-2</v>
      </c>
      <c r="I139">
        <v>2.0699999999999998</v>
      </c>
      <c r="J139">
        <v>1.33</v>
      </c>
      <c r="K139">
        <v>1.0900000000000001</v>
      </c>
      <c r="M139" t="s">
        <v>65</v>
      </c>
      <c r="N139">
        <v>4400</v>
      </c>
      <c r="O139">
        <v>0.78</v>
      </c>
      <c r="P139">
        <v>0.67</v>
      </c>
      <c r="Q139">
        <v>0</v>
      </c>
      <c r="R139">
        <v>0</v>
      </c>
      <c r="S139">
        <v>0.6</v>
      </c>
      <c r="T139">
        <v>0</v>
      </c>
      <c r="U139">
        <v>0</v>
      </c>
      <c r="W139">
        <v>1</v>
      </c>
    </row>
    <row r="140" spans="1:23" x14ac:dyDescent="0.25">
      <c r="A140" t="s">
        <v>291</v>
      </c>
      <c r="B140">
        <v>22200</v>
      </c>
      <c r="C140">
        <v>0.41</v>
      </c>
      <c r="D140">
        <v>1.51</v>
      </c>
      <c r="E140">
        <v>29.5</v>
      </c>
      <c r="F140">
        <v>1407.64</v>
      </c>
      <c r="G140">
        <v>40.06</v>
      </c>
      <c r="H140">
        <v>2.1000000000000001E-2</v>
      </c>
      <c r="I140">
        <v>1.36</v>
      </c>
      <c r="J140">
        <v>1.8</v>
      </c>
      <c r="K140">
        <v>1.33</v>
      </c>
      <c r="M140" t="s">
        <v>275</v>
      </c>
      <c r="N140">
        <v>1900</v>
      </c>
      <c r="O140">
        <v>0.48</v>
      </c>
      <c r="P140">
        <v>1.54</v>
      </c>
      <c r="Q140">
        <v>0</v>
      </c>
      <c r="R140">
        <v>0</v>
      </c>
      <c r="S140">
        <v>0</v>
      </c>
      <c r="T140">
        <v>0</v>
      </c>
    </row>
    <row r="141" spans="1:23" x14ac:dyDescent="0.25">
      <c r="A141" t="s">
        <v>292</v>
      </c>
      <c r="B141">
        <v>27100</v>
      </c>
      <c r="C141">
        <v>0.34</v>
      </c>
      <c r="D141">
        <v>1.73</v>
      </c>
      <c r="E141">
        <v>270.88</v>
      </c>
      <c r="F141">
        <v>11983.43</v>
      </c>
      <c r="G141">
        <v>417.98</v>
      </c>
      <c r="H141">
        <v>2.3E-2</v>
      </c>
      <c r="I141">
        <v>1.54</v>
      </c>
      <c r="J141">
        <v>1.39</v>
      </c>
      <c r="K141">
        <v>1.43</v>
      </c>
      <c r="M141" t="s">
        <v>276</v>
      </c>
      <c r="N141">
        <v>1000</v>
      </c>
      <c r="O141">
        <v>0.31</v>
      </c>
      <c r="P141">
        <v>3.49</v>
      </c>
      <c r="Q141">
        <v>0</v>
      </c>
      <c r="R141">
        <v>0</v>
      </c>
      <c r="S141">
        <v>0</v>
      </c>
      <c r="T141">
        <v>0</v>
      </c>
    </row>
    <row r="142" spans="1:23" x14ac:dyDescent="0.25">
      <c r="A142" t="s">
        <v>293</v>
      </c>
      <c r="B142">
        <v>140</v>
      </c>
      <c r="C142">
        <v>0.62</v>
      </c>
      <c r="D142">
        <v>1.31</v>
      </c>
      <c r="E142">
        <v>0.15</v>
      </c>
      <c r="F142">
        <v>3.49</v>
      </c>
      <c r="G142">
        <v>0.23</v>
      </c>
      <c r="H142">
        <v>4.2000000000000003E-2</v>
      </c>
      <c r="I142">
        <v>1.61</v>
      </c>
      <c r="J142">
        <v>1</v>
      </c>
      <c r="K142">
        <v>1.28</v>
      </c>
      <c r="M142" t="s">
        <v>277</v>
      </c>
      <c r="N142">
        <v>260</v>
      </c>
      <c r="O142">
        <v>0.45</v>
      </c>
      <c r="P142">
        <v>2.27</v>
      </c>
      <c r="Q142">
        <v>0</v>
      </c>
      <c r="R142">
        <v>0</v>
      </c>
      <c r="S142">
        <v>0</v>
      </c>
      <c r="T142">
        <v>0</v>
      </c>
    </row>
    <row r="143" spans="1:23" x14ac:dyDescent="0.25">
      <c r="A143" t="s">
        <v>81</v>
      </c>
      <c r="B143">
        <v>1600</v>
      </c>
      <c r="C143">
        <v>0.56000000000000005</v>
      </c>
      <c r="D143">
        <v>2.92</v>
      </c>
      <c r="E143">
        <v>0.51</v>
      </c>
      <c r="F143">
        <v>33.76</v>
      </c>
      <c r="G143">
        <v>1</v>
      </c>
      <c r="H143">
        <v>1.4999999999999999E-2</v>
      </c>
      <c r="I143">
        <v>1.96</v>
      </c>
      <c r="J143">
        <v>1.28</v>
      </c>
      <c r="K143">
        <v>1</v>
      </c>
      <c r="M143" t="s">
        <v>73</v>
      </c>
      <c r="N143">
        <v>70</v>
      </c>
      <c r="O143">
        <v>0.75</v>
      </c>
      <c r="P143">
        <v>1.52</v>
      </c>
      <c r="Q143">
        <v>0</v>
      </c>
      <c r="R143">
        <v>0</v>
      </c>
      <c r="S143">
        <v>0</v>
      </c>
      <c r="T143">
        <v>0</v>
      </c>
    </row>
    <row r="144" spans="1:23" x14ac:dyDescent="0.25">
      <c r="A144" t="s">
        <v>108</v>
      </c>
      <c r="B144">
        <v>70</v>
      </c>
      <c r="C144">
        <v>0.87</v>
      </c>
      <c r="D144">
        <v>0.61</v>
      </c>
      <c r="E144">
        <v>0.44</v>
      </c>
      <c r="F144">
        <v>6.5</v>
      </c>
      <c r="G144">
        <v>0.42</v>
      </c>
      <c r="H144">
        <v>6.8000000000000005E-2</v>
      </c>
      <c r="I144">
        <v>0.96</v>
      </c>
      <c r="J144">
        <v>1.39</v>
      </c>
      <c r="K144">
        <v>1.1499999999999999</v>
      </c>
      <c r="M144" t="s">
        <v>53</v>
      </c>
      <c r="N144">
        <v>170</v>
      </c>
      <c r="O144">
        <v>0.38</v>
      </c>
      <c r="P144">
        <v>0.43</v>
      </c>
      <c r="Q144">
        <v>0</v>
      </c>
      <c r="R144">
        <v>0</v>
      </c>
      <c r="S144">
        <v>0</v>
      </c>
      <c r="T144">
        <v>0</v>
      </c>
    </row>
    <row r="145" spans="1:23" x14ac:dyDescent="0.25">
      <c r="A145" t="s">
        <v>294</v>
      </c>
      <c r="B145">
        <v>590</v>
      </c>
      <c r="C145">
        <v>0.41</v>
      </c>
      <c r="D145">
        <v>3.82</v>
      </c>
      <c r="E145">
        <v>0.21</v>
      </c>
      <c r="F145">
        <v>21.71</v>
      </c>
      <c r="G145">
        <v>0.15</v>
      </c>
      <c r="H145">
        <v>0.01</v>
      </c>
      <c r="I145">
        <v>0.7</v>
      </c>
      <c r="J145">
        <v>1.46</v>
      </c>
      <c r="K145">
        <v>1.32</v>
      </c>
      <c r="M145" t="s">
        <v>74</v>
      </c>
      <c r="N145">
        <v>40</v>
      </c>
      <c r="O145">
        <v>0.73</v>
      </c>
      <c r="P145">
        <v>2.94</v>
      </c>
      <c r="Q145">
        <v>0</v>
      </c>
      <c r="R145">
        <v>0</v>
      </c>
      <c r="S145">
        <v>0.2</v>
      </c>
      <c r="T145">
        <v>0</v>
      </c>
      <c r="U145">
        <v>0</v>
      </c>
      <c r="W145">
        <v>1</v>
      </c>
    </row>
    <row r="146" spans="1:23" x14ac:dyDescent="0.25">
      <c r="A146" t="s">
        <v>85</v>
      </c>
      <c r="B146">
        <v>880</v>
      </c>
      <c r="C146">
        <v>0.75</v>
      </c>
      <c r="D146">
        <v>2.52</v>
      </c>
      <c r="E146">
        <v>3.34</v>
      </c>
      <c r="F146">
        <v>128.07</v>
      </c>
      <c r="G146">
        <v>4.78</v>
      </c>
      <c r="H146">
        <v>2.5999999999999999E-2</v>
      </c>
      <c r="I146">
        <v>1.43</v>
      </c>
      <c r="J146">
        <v>1.95</v>
      </c>
      <c r="K146">
        <v>1.34</v>
      </c>
      <c r="M146" t="s">
        <v>278</v>
      </c>
      <c r="N146">
        <v>1900</v>
      </c>
      <c r="O146">
        <v>0.31</v>
      </c>
      <c r="P146">
        <v>4.55</v>
      </c>
      <c r="Q146">
        <v>0</v>
      </c>
      <c r="R146">
        <v>0</v>
      </c>
      <c r="S146">
        <v>0.4</v>
      </c>
      <c r="T146">
        <v>0</v>
      </c>
      <c r="U146">
        <v>0</v>
      </c>
      <c r="W146">
        <v>1</v>
      </c>
    </row>
    <row r="147" spans="1:23" x14ac:dyDescent="0.25">
      <c r="A147" t="s">
        <v>295</v>
      </c>
      <c r="B147">
        <v>70</v>
      </c>
      <c r="C147">
        <v>0.46</v>
      </c>
      <c r="D147">
        <v>3.36</v>
      </c>
      <c r="E147">
        <v>0</v>
      </c>
      <c r="F147">
        <v>1.74</v>
      </c>
      <c r="G147">
        <v>0</v>
      </c>
      <c r="H147">
        <v>0</v>
      </c>
      <c r="J147">
        <v>1.55</v>
      </c>
      <c r="K147">
        <v>1.54</v>
      </c>
      <c r="M147" t="s">
        <v>279</v>
      </c>
      <c r="N147">
        <v>880</v>
      </c>
      <c r="O147">
        <v>0.61</v>
      </c>
      <c r="P147">
        <v>1.93</v>
      </c>
      <c r="Q147">
        <v>0</v>
      </c>
      <c r="R147">
        <v>0</v>
      </c>
      <c r="S147">
        <v>0.4</v>
      </c>
      <c r="T147">
        <v>0</v>
      </c>
      <c r="U147">
        <v>0</v>
      </c>
      <c r="W147">
        <v>1</v>
      </c>
    </row>
    <row r="148" spans="1:23" x14ac:dyDescent="0.25">
      <c r="A148" t="s">
        <v>296</v>
      </c>
      <c r="B148">
        <v>480</v>
      </c>
      <c r="C148">
        <v>0.38</v>
      </c>
      <c r="D148">
        <v>3.72</v>
      </c>
      <c r="E148">
        <v>0.04</v>
      </c>
      <c r="F148">
        <v>21.4</v>
      </c>
      <c r="G148">
        <v>0.14000000000000001</v>
      </c>
      <c r="H148">
        <v>2E-3</v>
      </c>
      <c r="I148">
        <v>3.13</v>
      </c>
      <c r="J148">
        <v>1.63</v>
      </c>
      <c r="K148">
        <v>1</v>
      </c>
      <c r="M148" t="s">
        <v>280</v>
      </c>
      <c r="N148">
        <v>140</v>
      </c>
      <c r="O148">
        <v>0.4</v>
      </c>
      <c r="P148">
        <v>1.97</v>
      </c>
      <c r="Q148">
        <v>0</v>
      </c>
      <c r="R148">
        <v>0</v>
      </c>
      <c r="S148">
        <v>0</v>
      </c>
      <c r="T148">
        <v>0</v>
      </c>
    </row>
    <row r="149" spans="1:23" x14ac:dyDescent="0.25">
      <c r="A149" t="s">
        <v>297</v>
      </c>
      <c r="B149">
        <v>140</v>
      </c>
      <c r="C149">
        <v>0.5</v>
      </c>
      <c r="D149">
        <v>3.07</v>
      </c>
      <c r="E149">
        <v>2.4500000000000002</v>
      </c>
      <c r="F149">
        <v>91.14</v>
      </c>
      <c r="G149">
        <v>3.97</v>
      </c>
      <c r="H149">
        <v>2.7E-2</v>
      </c>
      <c r="I149">
        <v>1.62</v>
      </c>
      <c r="J149">
        <v>1.73</v>
      </c>
      <c r="K149">
        <v>1.46</v>
      </c>
      <c r="M149" t="s">
        <v>281</v>
      </c>
      <c r="N149">
        <v>880</v>
      </c>
      <c r="O149">
        <v>0.51</v>
      </c>
      <c r="P149">
        <v>5.12</v>
      </c>
      <c r="Q149">
        <v>0</v>
      </c>
      <c r="R149">
        <v>0</v>
      </c>
      <c r="S149">
        <v>0</v>
      </c>
      <c r="T149">
        <v>0</v>
      </c>
    </row>
    <row r="150" spans="1:23" x14ac:dyDescent="0.25">
      <c r="A150" t="s">
        <v>298</v>
      </c>
      <c r="B150">
        <v>720</v>
      </c>
      <c r="C150">
        <v>0.72</v>
      </c>
      <c r="D150">
        <v>1.7</v>
      </c>
      <c r="E150">
        <v>5.79</v>
      </c>
      <c r="F150">
        <v>321.60000000000002</v>
      </c>
      <c r="G150">
        <v>10.89</v>
      </c>
      <c r="H150">
        <v>1.7999999999999999E-2</v>
      </c>
      <c r="I150">
        <v>1.88</v>
      </c>
      <c r="J150">
        <v>1.8</v>
      </c>
      <c r="K150">
        <v>1.64</v>
      </c>
      <c r="M150" t="s">
        <v>282</v>
      </c>
      <c r="N150">
        <v>720</v>
      </c>
      <c r="O150">
        <v>0.37</v>
      </c>
      <c r="P150">
        <v>3.07</v>
      </c>
      <c r="Q150">
        <v>0</v>
      </c>
      <c r="R150">
        <v>0</v>
      </c>
      <c r="S150">
        <v>0</v>
      </c>
      <c r="T150">
        <v>0</v>
      </c>
    </row>
    <row r="151" spans="1:23" x14ac:dyDescent="0.25">
      <c r="A151" t="s">
        <v>121</v>
      </c>
      <c r="B151">
        <v>50</v>
      </c>
      <c r="C151">
        <v>0.71</v>
      </c>
      <c r="D151">
        <v>3.05</v>
      </c>
      <c r="E151">
        <v>0.53</v>
      </c>
      <c r="F151">
        <v>5.55</v>
      </c>
      <c r="G151">
        <v>0.85</v>
      </c>
      <c r="H151">
        <v>9.5000000000000001E-2</v>
      </c>
      <c r="I151">
        <v>1.62</v>
      </c>
      <c r="J151">
        <v>1.23</v>
      </c>
      <c r="K151">
        <v>1.56</v>
      </c>
      <c r="M151" t="s">
        <v>283</v>
      </c>
      <c r="N151">
        <v>880</v>
      </c>
      <c r="O151">
        <v>0.5</v>
      </c>
      <c r="P151">
        <v>3.56</v>
      </c>
      <c r="Q151">
        <v>0</v>
      </c>
      <c r="R151">
        <v>0</v>
      </c>
      <c r="S151">
        <v>0.2</v>
      </c>
      <c r="T151">
        <v>0</v>
      </c>
      <c r="U151">
        <v>0</v>
      </c>
      <c r="W151">
        <v>2</v>
      </c>
    </row>
    <row r="152" spans="1:23" x14ac:dyDescent="0.25">
      <c r="A152" t="s">
        <v>12</v>
      </c>
      <c r="B152">
        <v>90</v>
      </c>
      <c r="C152">
        <v>0.51</v>
      </c>
      <c r="D152">
        <v>0.52</v>
      </c>
      <c r="E152">
        <v>0.33</v>
      </c>
      <c r="F152">
        <v>25.2</v>
      </c>
      <c r="G152">
        <v>0.51</v>
      </c>
      <c r="H152">
        <v>1.2999999999999999E-2</v>
      </c>
      <c r="I152">
        <v>1.56</v>
      </c>
      <c r="J152">
        <v>1.06</v>
      </c>
      <c r="K152">
        <v>1</v>
      </c>
      <c r="M152" t="s">
        <v>64</v>
      </c>
      <c r="N152">
        <v>110</v>
      </c>
      <c r="O152">
        <v>0.82</v>
      </c>
      <c r="P152">
        <v>1.54</v>
      </c>
      <c r="Q152">
        <v>0</v>
      </c>
      <c r="R152">
        <v>0</v>
      </c>
      <c r="S152">
        <v>0</v>
      </c>
      <c r="T152">
        <v>0</v>
      </c>
    </row>
    <row r="153" spans="1:23" x14ac:dyDescent="0.25">
      <c r="A153" t="s">
        <v>129</v>
      </c>
      <c r="B153">
        <v>90</v>
      </c>
      <c r="C153">
        <v>0.56999999999999995</v>
      </c>
      <c r="D153">
        <v>0.6</v>
      </c>
      <c r="E153">
        <v>0.53</v>
      </c>
      <c r="F153">
        <v>25.2</v>
      </c>
      <c r="G153">
        <v>0.96</v>
      </c>
      <c r="H153">
        <v>2.1000000000000001E-2</v>
      </c>
      <c r="I153">
        <v>1.83</v>
      </c>
      <c r="J153">
        <v>1.0900000000000001</v>
      </c>
      <c r="K153">
        <v>1.26</v>
      </c>
      <c r="M153" t="s">
        <v>284</v>
      </c>
      <c r="N153">
        <v>880</v>
      </c>
      <c r="O153">
        <v>0.55000000000000004</v>
      </c>
      <c r="P153">
        <v>1.7</v>
      </c>
      <c r="Q153">
        <v>0</v>
      </c>
      <c r="R153">
        <v>0</v>
      </c>
      <c r="S153">
        <v>0</v>
      </c>
      <c r="T153">
        <v>0</v>
      </c>
    </row>
    <row r="154" spans="1:23" x14ac:dyDescent="0.25">
      <c r="A154" t="s">
        <v>299</v>
      </c>
      <c r="B154">
        <v>90</v>
      </c>
      <c r="C154">
        <v>0.62</v>
      </c>
      <c r="D154">
        <v>2.04</v>
      </c>
      <c r="E154">
        <v>0.53</v>
      </c>
      <c r="F154">
        <v>12.68</v>
      </c>
      <c r="G154">
        <v>1.08</v>
      </c>
      <c r="H154">
        <v>4.2000000000000003E-2</v>
      </c>
      <c r="I154">
        <v>2.0499999999999998</v>
      </c>
      <c r="J154">
        <v>1.94</v>
      </c>
      <c r="K154">
        <v>1.02</v>
      </c>
      <c r="M154" t="s">
        <v>285</v>
      </c>
      <c r="N154">
        <v>90</v>
      </c>
      <c r="O154">
        <v>0.56999999999999995</v>
      </c>
      <c r="P154">
        <v>3.66</v>
      </c>
      <c r="Q154">
        <v>0</v>
      </c>
      <c r="R154">
        <v>0</v>
      </c>
      <c r="S154">
        <v>0</v>
      </c>
      <c r="T154">
        <v>0</v>
      </c>
    </row>
    <row r="155" spans="1:23" x14ac:dyDescent="0.25">
      <c r="A155" t="s">
        <v>22</v>
      </c>
      <c r="B155">
        <v>70</v>
      </c>
      <c r="C155">
        <v>0.55000000000000004</v>
      </c>
      <c r="D155">
        <v>0.72</v>
      </c>
      <c r="E155">
        <v>0.25</v>
      </c>
      <c r="F155">
        <v>3.17</v>
      </c>
      <c r="G155">
        <v>0.22</v>
      </c>
      <c r="H155">
        <v>7.8E-2</v>
      </c>
      <c r="I155">
        <v>0.89</v>
      </c>
      <c r="J155">
        <v>1.1000000000000001</v>
      </c>
      <c r="K155">
        <v>1.57</v>
      </c>
      <c r="M155" t="s">
        <v>286</v>
      </c>
      <c r="N155">
        <v>1300</v>
      </c>
      <c r="O155">
        <v>0.55000000000000004</v>
      </c>
      <c r="P155">
        <v>2.7</v>
      </c>
      <c r="Q155">
        <v>0</v>
      </c>
      <c r="R155">
        <v>0</v>
      </c>
      <c r="S155">
        <v>0</v>
      </c>
      <c r="T155">
        <v>0</v>
      </c>
    </row>
    <row r="156" spans="1:23" x14ac:dyDescent="0.25">
      <c r="A156" t="s">
        <v>300</v>
      </c>
      <c r="B156">
        <v>320</v>
      </c>
      <c r="C156">
        <v>0.46</v>
      </c>
      <c r="D156">
        <v>3.91</v>
      </c>
      <c r="E156">
        <v>0.7</v>
      </c>
      <c r="F156">
        <v>21.08</v>
      </c>
      <c r="G156">
        <v>0.37</v>
      </c>
      <c r="H156">
        <v>3.3000000000000002E-2</v>
      </c>
      <c r="I156">
        <v>0.52</v>
      </c>
      <c r="J156">
        <v>1.53</v>
      </c>
      <c r="K156">
        <v>1</v>
      </c>
      <c r="M156" t="s">
        <v>61</v>
      </c>
      <c r="N156">
        <v>2900</v>
      </c>
      <c r="O156">
        <v>0.43</v>
      </c>
      <c r="P156">
        <v>1.29</v>
      </c>
      <c r="Q156">
        <v>0</v>
      </c>
      <c r="R156">
        <v>0</v>
      </c>
      <c r="S156">
        <v>0</v>
      </c>
      <c r="T156">
        <v>0</v>
      </c>
    </row>
    <row r="157" spans="1:23" x14ac:dyDescent="0.25">
      <c r="A157" t="s">
        <v>87</v>
      </c>
      <c r="B157">
        <v>4400</v>
      </c>
      <c r="C157">
        <v>0.35</v>
      </c>
      <c r="D157">
        <v>2.13</v>
      </c>
      <c r="E157">
        <v>2.1800000000000002</v>
      </c>
      <c r="F157">
        <v>41.05</v>
      </c>
      <c r="G157">
        <v>3.07</v>
      </c>
      <c r="H157">
        <v>5.2999999999999999E-2</v>
      </c>
      <c r="I157">
        <v>1.41</v>
      </c>
      <c r="J157">
        <v>1.21</v>
      </c>
      <c r="K157">
        <v>1.28</v>
      </c>
      <c r="M157" t="s">
        <v>287</v>
      </c>
      <c r="N157">
        <v>720</v>
      </c>
      <c r="O157">
        <v>0.47</v>
      </c>
      <c r="P157">
        <v>2.61</v>
      </c>
      <c r="Q157">
        <v>0</v>
      </c>
      <c r="R157">
        <v>0</v>
      </c>
      <c r="S157">
        <v>0</v>
      </c>
      <c r="T157">
        <v>0</v>
      </c>
    </row>
    <row r="158" spans="1:23" x14ac:dyDescent="0.25">
      <c r="A158" t="s">
        <v>301</v>
      </c>
      <c r="B158">
        <v>880</v>
      </c>
      <c r="C158">
        <v>0.23</v>
      </c>
      <c r="D158">
        <v>4.3</v>
      </c>
      <c r="E158">
        <v>0.08</v>
      </c>
      <c r="F158">
        <v>26.31</v>
      </c>
      <c r="G158">
        <v>0.1</v>
      </c>
      <c r="H158">
        <v>3.0000000000000001E-3</v>
      </c>
      <c r="I158">
        <v>1.28</v>
      </c>
      <c r="J158">
        <v>1.27</v>
      </c>
      <c r="K158">
        <v>1.17</v>
      </c>
      <c r="M158" t="s">
        <v>138</v>
      </c>
      <c r="N158">
        <v>210</v>
      </c>
      <c r="O158">
        <v>0.67</v>
      </c>
      <c r="P158">
        <v>1.53</v>
      </c>
      <c r="Q158">
        <v>0</v>
      </c>
      <c r="R158">
        <v>0</v>
      </c>
      <c r="S158">
        <v>0</v>
      </c>
      <c r="T158">
        <v>0</v>
      </c>
    </row>
    <row r="159" spans="1:23" x14ac:dyDescent="0.25">
      <c r="A159" t="s">
        <v>66</v>
      </c>
      <c r="B159">
        <v>3600</v>
      </c>
      <c r="C159">
        <v>0.51</v>
      </c>
      <c r="D159">
        <v>0.99</v>
      </c>
      <c r="E159">
        <v>6.38</v>
      </c>
      <c r="F159">
        <v>175.62</v>
      </c>
      <c r="G159">
        <v>8.34</v>
      </c>
      <c r="H159">
        <v>3.5999999999999997E-2</v>
      </c>
      <c r="I159">
        <v>1.31</v>
      </c>
      <c r="J159">
        <v>1.1200000000000001</v>
      </c>
      <c r="K159">
        <v>1.1399999999999999</v>
      </c>
      <c r="M159" t="s">
        <v>99</v>
      </c>
      <c r="N159">
        <v>170</v>
      </c>
      <c r="O159">
        <v>0.57999999999999996</v>
      </c>
      <c r="P159">
        <v>1.26</v>
      </c>
      <c r="Q159">
        <v>0</v>
      </c>
      <c r="R159">
        <v>0</v>
      </c>
      <c r="S159">
        <v>0</v>
      </c>
      <c r="T159">
        <v>0</v>
      </c>
    </row>
    <row r="160" spans="1:23" x14ac:dyDescent="0.25">
      <c r="A160" t="s">
        <v>95</v>
      </c>
      <c r="B160">
        <v>170</v>
      </c>
      <c r="C160">
        <v>0.93</v>
      </c>
      <c r="D160">
        <v>2.2999999999999998</v>
      </c>
      <c r="E160">
        <v>0.19</v>
      </c>
      <c r="F160">
        <v>6.18</v>
      </c>
      <c r="G160">
        <v>0.56000000000000005</v>
      </c>
      <c r="H160">
        <v>3.1E-2</v>
      </c>
      <c r="I160">
        <v>2.96</v>
      </c>
      <c r="J160">
        <v>1.23</v>
      </c>
      <c r="K160">
        <v>1.1299999999999999</v>
      </c>
      <c r="M160" t="s">
        <v>20</v>
      </c>
      <c r="N160">
        <v>140</v>
      </c>
      <c r="O160">
        <v>0.56999999999999995</v>
      </c>
      <c r="P160">
        <v>1.61</v>
      </c>
      <c r="Q160">
        <v>0</v>
      </c>
      <c r="R160">
        <v>0</v>
      </c>
      <c r="S160">
        <v>0</v>
      </c>
      <c r="T160">
        <v>0</v>
      </c>
    </row>
    <row r="161" spans="1:23" x14ac:dyDescent="0.25">
      <c r="A161" t="s">
        <v>79</v>
      </c>
      <c r="B161">
        <v>90</v>
      </c>
      <c r="C161">
        <v>0.41</v>
      </c>
      <c r="D161">
        <v>2.14</v>
      </c>
      <c r="E161">
        <v>0.05</v>
      </c>
      <c r="F161">
        <v>7.93</v>
      </c>
      <c r="G161">
        <v>0.12</v>
      </c>
      <c r="H161">
        <v>6.0000000000000001E-3</v>
      </c>
      <c r="I161">
        <v>2.2999999999999998</v>
      </c>
      <c r="J161">
        <v>1.1399999999999999</v>
      </c>
      <c r="K161">
        <v>1.39</v>
      </c>
      <c r="M161" t="s">
        <v>50</v>
      </c>
      <c r="N161">
        <v>1300</v>
      </c>
      <c r="O161">
        <v>0.35</v>
      </c>
      <c r="P161">
        <v>1.46</v>
      </c>
      <c r="Q161">
        <v>0</v>
      </c>
      <c r="R161">
        <v>0</v>
      </c>
      <c r="S161">
        <v>0</v>
      </c>
      <c r="T161">
        <v>0</v>
      </c>
    </row>
    <row r="162" spans="1:23" x14ac:dyDescent="0.25">
      <c r="A162" t="s">
        <v>112</v>
      </c>
      <c r="B162">
        <v>90</v>
      </c>
      <c r="C162">
        <v>0.63</v>
      </c>
      <c r="D162">
        <v>0.76</v>
      </c>
      <c r="E162">
        <v>0.32</v>
      </c>
      <c r="F162">
        <v>16.170000000000002</v>
      </c>
      <c r="G162">
        <v>0.21</v>
      </c>
      <c r="H162">
        <v>0.02</v>
      </c>
      <c r="I162">
        <v>0.65</v>
      </c>
      <c r="J162">
        <v>1.1299999999999999</v>
      </c>
      <c r="K162">
        <v>1.02</v>
      </c>
      <c r="M162" t="s">
        <v>288</v>
      </c>
      <c r="N162">
        <v>210</v>
      </c>
      <c r="O162">
        <v>0.54</v>
      </c>
      <c r="P162">
        <v>1.58</v>
      </c>
      <c r="Q162">
        <v>0</v>
      </c>
      <c r="R162">
        <v>0</v>
      </c>
      <c r="S162">
        <v>0</v>
      </c>
      <c r="T162">
        <v>0</v>
      </c>
    </row>
    <row r="163" spans="1:23" x14ac:dyDescent="0.25">
      <c r="A163" t="s">
        <v>302</v>
      </c>
      <c r="B163">
        <v>140</v>
      </c>
      <c r="C163">
        <v>0.89</v>
      </c>
      <c r="D163">
        <v>1.94</v>
      </c>
      <c r="E163">
        <v>0.63</v>
      </c>
      <c r="F163">
        <v>9.0299999999999994</v>
      </c>
      <c r="G163">
        <v>0.77</v>
      </c>
      <c r="H163">
        <v>7.0000000000000007E-2</v>
      </c>
      <c r="I163">
        <v>1.23</v>
      </c>
      <c r="J163">
        <v>1.1399999999999999</v>
      </c>
      <c r="K163">
        <v>1.1200000000000001</v>
      </c>
      <c r="M163" t="s">
        <v>102</v>
      </c>
      <c r="N163">
        <v>1000</v>
      </c>
      <c r="O163">
        <v>0.36</v>
      </c>
      <c r="P163">
        <v>1.98</v>
      </c>
      <c r="Q163">
        <v>0</v>
      </c>
      <c r="R163">
        <v>0</v>
      </c>
      <c r="S163">
        <v>0</v>
      </c>
      <c r="T163">
        <v>0</v>
      </c>
    </row>
    <row r="164" spans="1:23" x14ac:dyDescent="0.25">
      <c r="A164" t="s">
        <v>131</v>
      </c>
      <c r="B164">
        <v>70</v>
      </c>
      <c r="C164">
        <v>0.82</v>
      </c>
      <c r="D164">
        <v>1.4</v>
      </c>
      <c r="E164">
        <v>0.89</v>
      </c>
      <c r="F164">
        <v>29.64</v>
      </c>
      <c r="G164">
        <v>1.62</v>
      </c>
      <c r="H164">
        <v>0.03</v>
      </c>
      <c r="I164">
        <v>1.83</v>
      </c>
      <c r="J164">
        <v>1.25</v>
      </c>
      <c r="K164">
        <v>1.19</v>
      </c>
      <c r="M164" t="s">
        <v>59</v>
      </c>
      <c r="N164">
        <v>6600</v>
      </c>
      <c r="O164">
        <v>0.61</v>
      </c>
      <c r="P164">
        <v>0.56999999999999995</v>
      </c>
      <c r="Q164">
        <v>0</v>
      </c>
      <c r="R164">
        <v>0</v>
      </c>
      <c r="S164">
        <v>0</v>
      </c>
      <c r="T164">
        <v>0</v>
      </c>
    </row>
    <row r="165" spans="1:23" x14ac:dyDescent="0.25">
      <c r="A165" t="s">
        <v>303</v>
      </c>
      <c r="B165">
        <v>1000</v>
      </c>
      <c r="C165">
        <v>0.28000000000000003</v>
      </c>
      <c r="D165">
        <v>3.36</v>
      </c>
      <c r="E165">
        <v>0.13</v>
      </c>
      <c r="F165">
        <v>23.14</v>
      </c>
      <c r="G165">
        <v>0.16</v>
      </c>
      <c r="H165">
        <v>5.0000000000000001E-3</v>
      </c>
      <c r="I165">
        <v>1.24</v>
      </c>
      <c r="J165">
        <v>1.18</v>
      </c>
      <c r="K165">
        <v>1.45</v>
      </c>
      <c r="M165" t="s">
        <v>289</v>
      </c>
      <c r="N165">
        <v>140</v>
      </c>
      <c r="O165">
        <v>0.39</v>
      </c>
      <c r="P165">
        <v>2.15</v>
      </c>
      <c r="Q165">
        <v>0</v>
      </c>
      <c r="R165">
        <v>0</v>
      </c>
      <c r="S165">
        <v>0</v>
      </c>
      <c r="T165">
        <v>0</v>
      </c>
    </row>
    <row r="166" spans="1:23" x14ac:dyDescent="0.25">
      <c r="A166" t="s">
        <v>304</v>
      </c>
      <c r="B166">
        <v>480</v>
      </c>
      <c r="C166">
        <v>0.72</v>
      </c>
      <c r="D166">
        <v>7.14</v>
      </c>
      <c r="E166">
        <v>9.4</v>
      </c>
      <c r="F166">
        <v>511.01</v>
      </c>
      <c r="G166">
        <v>19.329999999999998</v>
      </c>
      <c r="H166">
        <v>1.7999999999999999E-2</v>
      </c>
      <c r="I166">
        <v>2.06</v>
      </c>
      <c r="J166">
        <v>2.23</v>
      </c>
      <c r="K166">
        <v>1.04</v>
      </c>
      <c r="M166" t="s">
        <v>8</v>
      </c>
      <c r="N166">
        <v>9900</v>
      </c>
      <c r="O166">
        <v>0.09</v>
      </c>
      <c r="P166">
        <v>1.0900000000000001</v>
      </c>
      <c r="Q166">
        <v>0</v>
      </c>
      <c r="R166">
        <v>0</v>
      </c>
      <c r="S166">
        <v>0</v>
      </c>
      <c r="T166">
        <v>0</v>
      </c>
    </row>
    <row r="167" spans="1:23" x14ac:dyDescent="0.25">
      <c r="A167" t="s">
        <v>305</v>
      </c>
      <c r="B167">
        <v>720</v>
      </c>
      <c r="C167">
        <v>0.59</v>
      </c>
      <c r="D167">
        <v>3.01</v>
      </c>
      <c r="E167">
        <v>18.100000000000001</v>
      </c>
      <c r="F167">
        <v>294.33999999999997</v>
      </c>
      <c r="G167">
        <v>20.64</v>
      </c>
      <c r="H167">
        <v>6.0999999999999999E-2</v>
      </c>
      <c r="I167">
        <v>1.1399999999999999</v>
      </c>
      <c r="J167">
        <v>1.4</v>
      </c>
      <c r="K167">
        <v>1.9</v>
      </c>
      <c r="M167" t="s">
        <v>290</v>
      </c>
      <c r="N167">
        <v>140</v>
      </c>
      <c r="O167">
        <v>0.26</v>
      </c>
      <c r="P167">
        <v>2.2200000000000002</v>
      </c>
      <c r="Q167">
        <v>0</v>
      </c>
      <c r="R167">
        <v>0</v>
      </c>
      <c r="S167">
        <v>0</v>
      </c>
      <c r="T167">
        <v>0</v>
      </c>
    </row>
    <row r="168" spans="1:23" x14ac:dyDescent="0.25">
      <c r="A168" t="s">
        <v>306</v>
      </c>
      <c r="B168">
        <v>90</v>
      </c>
      <c r="C168">
        <v>0.86</v>
      </c>
      <c r="D168">
        <v>1.76</v>
      </c>
      <c r="E168">
        <v>0.01</v>
      </c>
      <c r="F168">
        <v>4.12</v>
      </c>
      <c r="G168">
        <v>0.02</v>
      </c>
      <c r="H168">
        <v>3.0000000000000001E-3</v>
      </c>
      <c r="I168">
        <v>2.2599999999999998</v>
      </c>
      <c r="J168">
        <v>1.65</v>
      </c>
      <c r="K168">
        <v>1.4</v>
      </c>
      <c r="M168" t="s">
        <v>69</v>
      </c>
      <c r="N168">
        <v>1900</v>
      </c>
      <c r="O168">
        <v>0.48</v>
      </c>
      <c r="P168">
        <v>1.36</v>
      </c>
      <c r="Q168">
        <v>0</v>
      </c>
      <c r="R168">
        <v>0</v>
      </c>
      <c r="S168">
        <v>0</v>
      </c>
      <c r="T168">
        <v>0</v>
      </c>
    </row>
    <row r="169" spans="1:23" x14ac:dyDescent="0.25">
      <c r="A169" t="s">
        <v>307</v>
      </c>
      <c r="B169">
        <v>260</v>
      </c>
      <c r="C169">
        <v>0.47</v>
      </c>
      <c r="D169">
        <v>1.21</v>
      </c>
      <c r="E169">
        <v>0.27</v>
      </c>
      <c r="F169">
        <v>41.37</v>
      </c>
      <c r="G169">
        <v>0.71</v>
      </c>
      <c r="H169">
        <v>6.0000000000000001E-3</v>
      </c>
      <c r="I169">
        <v>2.66</v>
      </c>
      <c r="J169">
        <v>1.34</v>
      </c>
      <c r="K169">
        <v>1.19</v>
      </c>
      <c r="M169" t="s">
        <v>28</v>
      </c>
      <c r="N169">
        <v>140</v>
      </c>
      <c r="O169">
        <v>0.51</v>
      </c>
      <c r="P169">
        <v>0.46</v>
      </c>
      <c r="Q169">
        <v>0</v>
      </c>
      <c r="R169">
        <v>0</v>
      </c>
      <c r="S169">
        <v>0</v>
      </c>
      <c r="T169">
        <v>0</v>
      </c>
    </row>
    <row r="170" spans="1:23" x14ac:dyDescent="0.25">
      <c r="A170" t="s">
        <v>72</v>
      </c>
      <c r="B170">
        <v>110</v>
      </c>
      <c r="C170">
        <v>0.56000000000000005</v>
      </c>
      <c r="D170">
        <v>0.78</v>
      </c>
      <c r="E170">
        <v>0</v>
      </c>
      <c r="F170">
        <v>10.3</v>
      </c>
      <c r="G170">
        <v>0</v>
      </c>
      <c r="H170">
        <v>0</v>
      </c>
      <c r="J170">
        <v>1.1100000000000001</v>
      </c>
      <c r="K170">
        <v>1.24</v>
      </c>
      <c r="M170" t="s">
        <v>83</v>
      </c>
      <c r="N170">
        <v>140</v>
      </c>
      <c r="O170">
        <v>0.31</v>
      </c>
      <c r="P170">
        <v>2.38</v>
      </c>
      <c r="Q170">
        <v>0</v>
      </c>
      <c r="R170">
        <v>0</v>
      </c>
      <c r="S170">
        <v>0.2</v>
      </c>
      <c r="T170">
        <v>0</v>
      </c>
      <c r="U170">
        <v>0</v>
      </c>
      <c r="W170">
        <v>1</v>
      </c>
    </row>
    <row r="171" spans="1:23" x14ac:dyDescent="0.25">
      <c r="A171" t="s">
        <v>77</v>
      </c>
      <c r="B171">
        <v>170</v>
      </c>
      <c r="C171">
        <v>0.69</v>
      </c>
      <c r="D171">
        <v>4.75</v>
      </c>
      <c r="E171">
        <v>0</v>
      </c>
      <c r="F171">
        <v>0</v>
      </c>
      <c r="G171">
        <v>0</v>
      </c>
      <c r="K171">
        <v>1.1000000000000001</v>
      </c>
      <c r="M171" t="s">
        <v>100</v>
      </c>
      <c r="N171">
        <v>210</v>
      </c>
      <c r="O171">
        <v>0.38</v>
      </c>
      <c r="P171">
        <v>0.77</v>
      </c>
      <c r="Q171">
        <v>0</v>
      </c>
      <c r="R171">
        <v>0</v>
      </c>
      <c r="S171">
        <v>0</v>
      </c>
      <c r="T171">
        <v>0</v>
      </c>
    </row>
    <row r="172" spans="1:23" x14ac:dyDescent="0.25">
      <c r="A172" t="s">
        <v>308</v>
      </c>
      <c r="B172">
        <v>390</v>
      </c>
      <c r="C172">
        <v>0.32</v>
      </c>
      <c r="D172">
        <v>4.18</v>
      </c>
      <c r="E172">
        <v>0.45</v>
      </c>
      <c r="F172">
        <v>20.76</v>
      </c>
      <c r="G172">
        <v>0.98</v>
      </c>
      <c r="H172">
        <v>2.1999999999999999E-2</v>
      </c>
      <c r="I172">
        <v>2.19</v>
      </c>
      <c r="J172">
        <v>1.66</v>
      </c>
      <c r="M172" t="s">
        <v>70</v>
      </c>
      <c r="N172">
        <v>5400</v>
      </c>
      <c r="O172">
        <v>0.37</v>
      </c>
      <c r="P172">
        <v>2.5299999999999998</v>
      </c>
      <c r="Q172">
        <v>0</v>
      </c>
      <c r="R172">
        <v>0</v>
      </c>
      <c r="S172">
        <v>0.2</v>
      </c>
      <c r="T172">
        <v>0</v>
      </c>
      <c r="U172">
        <v>0</v>
      </c>
      <c r="W172">
        <v>1</v>
      </c>
    </row>
    <row r="173" spans="1:23" x14ac:dyDescent="0.25">
      <c r="A173" t="s">
        <v>101</v>
      </c>
      <c r="B173">
        <v>170</v>
      </c>
      <c r="C173">
        <v>0.55000000000000004</v>
      </c>
      <c r="D173">
        <v>0.97</v>
      </c>
      <c r="E173">
        <v>0.26</v>
      </c>
      <c r="F173">
        <v>17.59</v>
      </c>
      <c r="G173">
        <v>0.36</v>
      </c>
      <c r="H173">
        <v>1.4999999999999999E-2</v>
      </c>
      <c r="I173">
        <v>1.43</v>
      </c>
      <c r="J173">
        <v>1.37</v>
      </c>
      <c r="K173">
        <v>1.45</v>
      </c>
      <c r="M173" t="s">
        <v>67</v>
      </c>
      <c r="N173">
        <v>210</v>
      </c>
      <c r="O173">
        <v>0.25</v>
      </c>
      <c r="P173">
        <v>0.56000000000000005</v>
      </c>
      <c r="Q173">
        <v>0</v>
      </c>
      <c r="R173">
        <v>0</v>
      </c>
      <c r="S173">
        <v>0</v>
      </c>
      <c r="T173">
        <v>0</v>
      </c>
    </row>
    <row r="174" spans="1:23" x14ac:dyDescent="0.25">
      <c r="A174" t="s">
        <v>105</v>
      </c>
      <c r="B174">
        <v>90</v>
      </c>
      <c r="C174">
        <v>0.9</v>
      </c>
      <c r="D174">
        <v>2.27</v>
      </c>
      <c r="E174">
        <v>1.08</v>
      </c>
      <c r="F174">
        <v>12.84</v>
      </c>
      <c r="G174">
        <v>1.61</v>
      </c>
      <c r="H174">
        <v>8.4000000000000005E-2</v>
      </c>
      <c r="I174">
        <v>1.48</v>
      </c>
      <c r="J174">
        <v>1.02</v>
      </c>
      <c r="K174">
        <v>1.06</v>
      </c>
      <c r="M174" t="s">
        <v>82</v>
      </c>
      <c r="N174">
        <v>9900</v>
      </c>
      <c r="O174">
        <v>0.23</v>
      </c>
      <c r="P174">
        <v>1.44</v>
      </c>
      <c r="Q174">
        <v>0</v>
      </c>
      <c r="R174">
        <v>0</v>
      </c>
      <c r="S174">
        <v>0</v>
      </c>
      <c r="T174">
        <v>0</v>
      </c>
    </row>
    <row r="175" spans="1:23" x14ac:dyDescent="0.25">
      <c r="A175" t="s">
        <v>97</v>
      </c>
      <c r="B175">
        <v>320</v>
      </c>
      <c r="C175">
        <v>0.32</v>
      </c>
      <c r="D175">
        <v>0.51</v>
      </c>
      <c r="E175">
        <v>1.55</v>
      </c>
      <c r="F175">
        <v>104.61</v>
      </c>
      <c r="G175">
        <v>2.64</v>
      </c>
      <c r="H175">
        <v>1.4999999999999999E-2</v>
      </c>
      <c r="I175">
        <v>1.7</v>
      </c>
      <c r="J175">
        <v>1.03</v>
      </c>
      <c r="K175">
        <v>1.08</v>
      </c>
      <c r="M175" t="s">
        <v>293</v>
      </c>
      <c r="N175">
        <v>140</v>
      </c>
      <c r="O175">
        <v>0.62</v>
      </c>
      <c r="P175">
        <v>1.31</v>
      </c>
      <c r="Q175">
        <v>0</v>
      </c>
      <c r="R175">
        <v>0</v>
      </c>
      <c r="S175">
        <v>0</v>
      </c>
      <c r="T175">
        <v>0</v>
      </c>
    </row>
    <row r="176" spans="1:23" x14ac:dyDescent="0.25">
      <c r="A176" t="s">
        <v>90</v>
      </c>
      <c r="B176">
        <v>6600</v>
      </c>
      <c r="C176">
        <v>0.53</v>
      </c>
      <c r="D176">
        <v>0.28000000000000003</v>
      </c>
      <c r="E176">
        <v>33.35</v>
      </c>
      <c r="F176">
        <v>799.32</v>
      </c>
      <c r="G176">
        <v>39.270000000000003</v>
      </c>
      <c r="H176">
        <v>4.2000000000000003E-2</v>
      </c>
      <c r="I176">
        <v>1.18</v>
      </c>
      <c r="J176">
        <v>1.08</v>
      </c>
      <c r="K176">
        <v>1.05</v>
      </c>
      <c r="M176" t="s">
        <v>81</v>
      </c>
      <c r="N176">
        <v>1600</v>
      </c>
      <c r="O176">
        <v>0.56000000000000005</v>
      </c>
      <c r="P176">
        <v>2.92</v>
      </c>
      <c r="Q176">
        <v>0</v>
      </c>
      <c r="R176">
        <v>0</v>
      </c>
      <c r="S176">
        <v>0.79</v>
      </c>
      <c r="T176">
        <v>0</v>
      </c>
      <c r="U176">
        <v>0</v>
      </c>
      <c r="W176">
        <v>1</v>
      </c>
    </row>
    <row r="177" spans="1:23" x14ac:dyDescent="0.25">
      <c r="A177" t="s">
        <v>106</v>
      </c>
      <c r="B177">
        <v>2400</v>
      </c>
      <c r="C177">
        <v>0.44</v>
      </c>
      <c r="D177">
        <v>0.66</v>
      </c>
      <c r="E177">
        <v>3.62</v>
      </c>
      <c r="F177">
        <v>158.66</v>
      </c>
      <c r="G177">
        <v>2.98</v>
      </c>
      <c r="H177">
        <v>2.3E-2</v>
      </c>
      <c r="I177">
        <v>0.82</v>
      </c>
      <c r="J177">
        <v>1.05</v>
      </c>
      <c r="K177">
        <v>1.08</v>
      </c>
      <c r="M177" t="s">
        <v>108</v>
      </c>
      <c r="N177">
        <v>70</v>
      </c>
      <c r="O177">
        <v>0.87</v>
      </c>
      <c r="P177">
        <v>0.61</v>
      </c>
      <c r="Q177">
        <v>0</v>
      </c>
      <c r="R177">
        <v>0</v>
      </c>
      <c r="S177">
        <v>0</v>
      </c>
      <c r="T177">
        <v>0</v>
      </c>
    </row>
    <row r="178" spans="1:23" x14ac:dyDescent="0.25">
      <c r="A178" t="s">
        <v>9</v>
      </c>
      <c r="B178">
        <v>5400</v>
      </c>
      <c r="C178">
        <v>0.14000000000000001</v>
      </c>
      <c r="D178">
        <v>1.69</v>
      </c>
      <c r="E178">
        <v>21.94</v>
      </c>
      <c r="F178">
        <v>793.45</v>
      </c>
      <c r="G178">
        <v>28.11</v>
      </c>
      <c r="H178">
        <v>2.8000000000000001E-2</v>
      </c>
      <c r="I178">
        <v>1.28</v>
      </c>
      <c r="J178">
        <v>1.05</v>
      </c>
      <c r="K178">
        <v>1.01</v>
      </c>
      <c r="M178" t="s">
        <v>294</v>
      </c>
      <c r="N178">
        <v>590</v>
      </c>
      <c r="O178">
        <v>0.41</v>
      </c>
      <c r="P178">
        <v>3.82</v>
      </c>
      <c r="Q178">
        <v>0</v>
      </c>
      <c r="R178">
        <v>0</v>
      </c>
      <c r="S178">
        <v>0</v>
      </c>
      <c r="T178">
        <v>0</v>
      </c>
    </row>
    <row r="179" spans="1:23" x14ac:dyDescent="0.25">
      <c r="A179" t="s">
        <v>309</v>
      </c>
      <c r="B179">
        <v>480</v>
      </c>
      <c r="C179">
        <v>0.28000000000000003</v>
      </c>
      <c r="D179">
        <v>2.81</v>
      </c>
      <c r="E179">
        <v>1.19</v>
      </c>
      <c r="F179">
        <v>16.64</v>
      </c>
      <c r="G179">
        <v>0.88</v>
      </c>
      <c r="H179">
        <v>7.0999999999999994E-2</v>
      </c>
      <c r="I179">
        <v>0.74</v>
      </c>
      <c r="J179">
        <v>1.27</v>
      </c>
      <c r="K179">
        <v>1.04</v>
      </c>
      <c r="M179" t="s">
        <v>85</v>
      </c>
      <c r="N179">
        <v>880</v>
      </c>
      <c r="O179">
        <v>0.75</v>
      </c>
      <c r="P179">
        <v>2.52</v>
      </c>
      <c r="Q179">
        <v>0</v>
      </c>
      <c r="R179">
        <v>0</v>
      </c>
      <c r="S179">
        <v>0</v>
      </c>
      <c r="T179">
        <v>0</v>
      </c>
    </row>
    <row r="180" spans="1:23" x14ac:dyDescent="0.25">
      <c r="A180" t="s">
        <v>310</v>
      </c>
      <c r="B180">
        <v>320</v>
      </c>
      <c r="C180">
        <v>0.68</v>
      </c>
      <c r="D180">
        <v>1.68</v>
      </c>
      <c r="E180">
        <v>1.72</v>
      </c>
      <c r="F180">
        <v>58.01</v>
      </c>
      <c r="G180">
        <v>2.34</v>
      </c>
      <c r="H180">
        <v>0.03</v>
      </c>
      <c r="I180">
        <v>1.36</v>
      </c>
      <c r="J180">
        <v>1.7</v>
      </c>
      <c r="K180">
        <v>1.2</v>
      </c>
      <c r="M180" t="s">
        <v>295</v>
      </c>
      <c r="N180">
        <v>70</v>
      </c>
      <c r="O180">
        <v>0.46</v>
      </c>
      <c r="P180">
        <v>3.36</v>
      </c>
      <c r="Q180">
        <v>0</v>
      </c>
      <c r="R180">
        <v>0</v>
      </c>
      <c r="S180">
        <v>0</v>
      </c>
      <c r="T180">
        <v>0</v>
      </c>
    </row>
    <row r="181" spans="1:23" x14ac:dyDescent="0.25">
      <c r="A181" t="s">
        <v>111</v>
      </c>
      <c r="B181">
        <v>480</v>
      </c>
      <c r="C181">
        <v>0.34</v>
      </c>
      <c r="D181">
        <v>0.78</v>
      </c>
      <c r="E181">
        <v>0.24</v>
      </c>
      <c r="F181">
        <v>58.65</v>
      </c>
      <c r="G181">
        <v>0.74</v>
      </c>
      <c r="H181">
        <v>4.0000000000000001E-3</v>
      </c>
      <c r="I181">
        <v>3.13</v>
      </c>
      <c r="J181">
        <v>1.0900000000000001</v>
      </c>
      <c r="K181">
        <v>1.5</v>
      </c>
      <c r="M181" t="s">
        <v>296</v>
      </c>
      <c r="N181">
        <v>480</v>
      </c>
      <c r="O181">
        <v>0.38</v>
      </c>
      <c r="P181">
        <v>3.72</v>
      </c>
      <c r="Q181">
        <v>0</v>
      </c>
      <c r="R181">
        <v>0</v>
      </c>
      <c r="S181">
        <v>0.4</v>
      </c>
      <c r="T181">
        <v>0</v>
      </c>
      <c r="U181">
        <v>0</v>
      </c>
      <c r="W181">
        <v>1</v>
      </c>
    </row>
    <row r="182" spans="1:23" x14ac:dyDescent="0.25">
      <c r="A182" t="s">
        <v>311</v>
      </c>
      <c r="B182">
        <v>70</v>
      </c>
      <c r="C182">
        <v>0.71</v>
      </c>
      <c r="D182">
        <v>1.17</v>
      </c>
      <c r="E182">
        <v>0</v>
      </c>
      <c r="F182">
        <v>0.63</v>
      </c>
      <c r="G182">
        <v>0</v>
      </c>
      <c r="H182">
        <v>0</v>
      </c>
      <c r="J182">
        <v>1.5</v>
      </c>
      <c r="K182">
        <v>1.06</v>
      </c>
      <c r="M182" t="s">
        <v>297</v>
      </c>
      <c r="N182">
        <v>140</v>
      </c>
      <c r="O182">
        <v>0.5</v>
      </c>
      <c r="P182">
        <v>3.07</v>
      </c>
      <c r="Q182">
        <v>0</v>
      </c>
      <c r="R182">
        <v>0</v>
      </c>
      <c r="S182">
        <v>0</v>
      </c>
      <c r="T182">
        <v>0</v>
      </c>
    </row>
    <row r="183" spans="1:23" x14ac:dyDescent="0.25">
      <c r="A183" t="s">
        <v>312</v>
      </c>
      <c r="B183">
        <v>90</v>
      </c>
      <c r="C183">
        <v>0.84</v>
      </c>
      <c r="D183">
        <v>1.92</v>
      </c>
      <c r="E183">
        <v>0.35</v>
      </c>
      <c r="F183">
        <v>6.5</v>
      </c>
      <c r="G183">
        <v>0.55000000000000004</v>
      </c>
      <c r="H183">
        <v>5.3999999999999999E-2</v>
      </c>
      <c r="I183">
        <v>1.58</v>
      </c>
      <c r="J183">
        <v>1.05</v>
      </c>
      <c r="K183">
        <v>1.1599999999999999</v>
      </c>
      <c r="M183" t="s">
        <v>298</v>
      </c>
      <c r="N183">
        <v>720</v>
      </c>
      <c r="O183">
        <v>0.72</v>
      </c>
      <c r="P183">
        <v>1.7</v>
      </c>
      <c r="Q183">
        <v>0</v>
      </c>
      <c r="R183">
        <v>0</v>
      </c>
      <c r="S183">
        <v>0.99</v>
      </c>
      <c r="T183">
        <v>0</v>
      </c>
      <c r="U183">
        <v>0</v>
      </c>
      <c r="W183">
        <v>1</v>
      </c>
    </row>
    <row r="184" spans="1:23" x14ac:dyDescent="0.25">
      <c r="A184" t="s">
        <v>313</v>
      </c>
      <c r="B184">
        <v>390</v>
      </c>
      <c r="C184">
        <v>0.76</v>
      </c>
      <c r="D184">
        <v>3.81</v>
      </c>
      <c r="E184">
        <v>10.79</v>
      </c>
      <c r="F184">
        <v>189.09</v>
      </c>
      <c r="G184">
        <v>17.440000000000001</v>
      </c>
      <c r="H184">
        <v>5.7000000000000002E-2</v>
      </c>
      <c r="I184">
        <v>1.62</v>
      </c>
      <c r="J184">
        <v>1.68</v>
      </c>
      <c r="K184">
        <v>1.1299999999999999</v>
      </c>
      <c r="M184" t="s">
        <v>121</v>
      </c>
      <c r="N184">
        <v>50</v>
      </c>
      <c r="O184">
        <v>0.71</v>
      </c>
      <c r="P184">
        <v>3.05</v>
      </c>
      <c r="Q184">
        <v>0</v>
      </c>
      <c r="R184">
        <v>0</v>
      </c>
      <c r="S184">
        <v>0</v>
      </c>
      <c r="T184">
        <v>0</v>
      </c>
    </row>
    <row r="185" spans="1:23" x14ac:dyDescent="0.25">
      <c r="A185" t="s">
        <v>314</v>
      </c>
      <c r="B185">
        <v>2400</v>
      </c>
      <c r="C185">
        <v>0.79</v>
      </c>
      <c r="D185">
        <v>2.2799999999999998</v>
      </c>
      <c r="E185">
        <v>9.1</v>
      </c>
      <c r="F185">
        <v>292.58999999999997</v>
      </c>
      <c r="G185">
        <v>15.77</v>
      </c>
      <c r="H185">
        <v>3.1E-2</v>
      </c>
      <c r="I185">
        <v>1.73</v>
      </c>
      <c r="J185">
        <v>1.27</v>
      </c>
      <c r="K185">
        <v>1.51</v>
      </c>
      <c r="M185" t="s">
        <v>12</v>
      </c>
      <c r="N185">
        <v>90</v>
      </c>
      <c r="O185">
        <v>0.51</v>
      </c>
      <c r="P185">
        <v>0.52</v>
      </c>
      <c r="Q185">
        <v>0</v>
      </c>
      <c r="R185">
        <v>0</v>
      </c>
      <c r="S185">
        <v>0</v>
      </c>
      <c r="T185">
        <v>0</v>
      </c>
    </row>
    <row r="186" spans="1:23" x14ac:dyDescent="0.25">
      <c r="A186" t="s">
        <v>125</v>
      </c>
      <c r="B186">
        <v>720</v>
      </c>
      <c r="C186">
        <v>0.11</v>
      </c>
      <c r="D186">
        <v>0.16</v>
      </c>
      <c r="E186">
        <v>0</v>
      </c>
      <c r="F186">
        <v>9.0299999999999994</v>
      </c>
      <c r="G186">
        <v>0.01</v>
      </c>
      <c r="H186">
        <v>0</v>
      </c>
      <c r="I186">
        <v>3.04</v>
      </c>
      <c r="J186">
        <v>1.07</v>
      </c>
      <c r="K186">
        <v>1.2</v>
      </c>
      <c r="M186" t="s">
        <v>129</v>
      </c>
      <c r="N186">
        <v>90</v>
      </c>
      <c r="O186">
        <v>0.56999999999999995</v>
      </c>
      <c r="P186">
        <v>0.6</v>
      </c>
      <c r="Q186">
        <v>0</v>
      </c>
      <c r="R186">
        <v>0</v>
      </c>
      <c r="S186">
        <v>0</v>
      </c>
      <c r="T186">
        <v>0</v>
      </c>
    </row>
    <row r="187" spans="1:23" x14ac:dyDescent="0.25">
      <c r="A187" t="s">
        <v>91</v>
      </c>
      <c r="B187">
        <v>40</v>
      </c>
      <c r="C187">
        <v>0.37</v>
      </c>
      <c r="D187">
        <v>2.37</v>
      </c>
      <c r="E187">
        <v>0.14000000000000001</v>
      </c>
      <c r="F187">
        <v>4.4400000000000004</v>
      </c>
      <c r="G187">
        <v>0.24</v>
      </c>
      <c r="H187">
        <v>3.1E-2</v>
      </c>
      <c r="I187">
        <v>1.72</v>
      </c>
      <c r="J187">
        <v>1.07</v>
      </c>
      <c r="K187">
        <v>1</v>
      </c>
      <c r="M187" t="s">
        <v>299</v>
      </c>
      <c r="N187">
        <v>90</v>
      </c>
      <c r="O187">
        <v>0.62</v>
      </c>
      <c r="P187">
        <v>2.04</v>
      </c>
      <c r="Q187">
        <v>0</v>
      </c>
      <c r="R187">
        <v>0</v>
      </c>
      <c r="S187">
        <v>0</v>
      </c>
      <c r="T187">
        <v>0</v>
      </c>
    </row>
    <row r="188" spans="1:23" x14ac:dyDescent="0.25">
      <c r="A188" t="s">
        <v>29</v>
      </c>
      <c r="B188">
        <v>140</v>
      </c>
      <c r="C188">
        <v>0.7</v>
      </c>
      <c r="D188">
        <v>0.68</v>
      </c>
      <c r="E188">
        <v>0.15</v>
      </c>
      <c r="F188">
        <v>7.93</v>
      </c>
      <c r="G188">
        <v>0.08</v>
      </c>
      <c r="H188">
        <v>1.7999999999999999E-2</v>
      </c>
      <c r="I188">
        <v>0.56999999999999995</v>
      </c>
      <c r="J188">
        <v>1.08</v>
      </c>
      <c r="K188">
        <v>1</v>
      </c>
      <c r="M188" t="s">
        <v>22</v>
      </c>
      <c r="N188">
        <v>70</v>
      </c>
      <c r="O188">
        <v>0.55000000000000004</v>
      </c>
      <c r="P188">
        <v>0.72</v>
      </c>
      <c r="Q188">
        <v>0</v>
      </c>
      <c r="R188">
        <v>0</v>
      </c>
      <c r="S188">
        <v>0</v>
      </c>
      <c r="T188">
        <v>0</v>
      </c>
    </row>
    <row r="189" spans="1:23" x14ac:dyDescent="0.25">
      <c r="A189" t="s">
        <v>107</v>
      </c>
      <c r="B189">
        <v>480</v>
      </c>
      <c r="C189">
        <v>0.46</v>
      </c>
      <c r="D189">
        <v>1.02</v>
      </c>
      <c r="E189">
        <v>0.02</v>
      </c>
      <c r="F189">
        <v>11.73</v>
      </c>
      <c r="G189">
        <v>0.03</v>
      </c>
      <c r="H189">
        <v>2E-3</v>
      </c>
      <c r="I189">
        <v>1.51</v>
      </c>
      <c r="J189">
        <v>2.2000000000000002</v>
      </c>
      <c r="K189">
        <v>1</v>
      </c>
      <c r="M189" t="s">
        <v>300</v>
      </c>
      <c r="N189">
        <v>320</v>
      </c>
      <c r="O189">
        <v>0.46</v>
      </c>
      <c r="P189">
        <v>3.91</v>
      </c>
      <c r="Q189">
        <v>0</v>
      </c>
      <c r="R189">
        <v>0</v>
      </c>
      <c r="S189">
        <v>0</v>
      </c>
      <c r="T189">
        <v>0</v>
      </c>
    </row>
    <row r="190" spans="1:23" x14ac:dyDescent="0.25">
      <c r="A190" t="s">
        <v>88</v>
      </c>
      <c r="B190">
        <v>880</v>
      </c>
      <c r="C190">
        <v>0.51</v>
      </c>
      <c r="D190">
        <v>0.96</v>
      </c>
      <c r="E190">
        <v>1.42</v>
      </c>
      <c r="F190">
        <v>92.88</v>
      </c>
      <c r="G190">
        <v>2.81</v>
      </c>
      <c r="H190">
        <v>1.4999999999999999E-2</v>
      </c>
      <c r="I190">
        <v>1.98</v>
      </c>
      <c r="J190">
        <v>1.0900000000000001</v>
      </c>
      <c r="K190">
        <v>1.59</v>
      </c>
      <c r="M190" t="s">
        <v>87</v>
      </c>
      <c r="N190">
        <v>4400</v>
      </c>
      <c r="O190">
        <v>0.35</v>
      </c>
      <c r="P190">
        <v>2.13</v>
      </c>
      <c r="Q190">
        <v>0</v>
      </c>
      <c r="R190">
        <v>0</v>
      </c>
      <c r="S190">
        <v>0</v>
      </c>
      <c r="T190">
        <v>0</v>
      </c>
    </row>
    <row r="191" spans="1:23" x14ac:dyDescent="0.25">
      <c r="A191" t="s">
        <v>315</v>
      </c>
      <c r="B191">
        <v>74000</v>
      </c>
      <c r="C191">
        <v>0.11</v>
      </c>
      <c r="D191">
        <v>0.89</v>
      </c>
      <c r="E191">
        <v>839.19</v>
      </c>
      <c r="F191">
        <v>22665.57</v>
      </c>
      <c r="G191">
        <v>609.52</v>
      </c>
      <c r="H191">
        <v>3.6999999999999998E-2</v>
      </c>
      <c r="I191">
        <v>0.73</v>
      </c>
      <c r="J191">
        <v>1.4</v>
      </c>
      <c r="K191">
        <v>1.1399999999999999</v>
      </c>
      <c r="M191" t="s">
        <v>301</v>
      </c>
      <c r="N191">
        <v>880</v>
      </c>
      <c r="O191">
        <v>0.23</v>
      </c>
      <c r="P191">
        <v>4.3</v>
      </c>
      <c r="Q191">
        <v>0</v>
      </c>
      <c r="R191">
        <v>0</v>
      </c>
      <c r="S191">
        <v>0</v>
      </c>
      <c r="T191">
        <v>0</v>
      </c>
    </row>
    <row r="192" spans="1:23" x14ac:dyDescent="0.25">
      <c r="A192" t="s">
        <v>316</v>
      </c>
      <c r="B192">
        <v>390</v>
      </c>
      <c r="C192">
        <v>0.35</v>
      </c>
      <c r="D192">
        <v>3.03</v>
      </c>
      <c r="E192">
        <v>0.03</v>
      </c>
      <c r="F192">
        <v>14.9</v>
      </c>
      <c r="G192">
        <v>0.11</v>
      </c>
      <c r="H192">
        <v>2E-3</v>
      </c>
      <c r="I192">
        <v>3.4</v>
      </c>
      <c r="J192">
        <v>1.39</v>
      </c>
      <c r="K192">
        <v>1.23</v>
      </c>
      <c r="M192" t="s">
        <v>66</v>
      </c>
      <c r="N192">
        <v>3600</v>
      </c>
      <c r="O192">
        <v>0.51</v>
      </c>
      <c r="P192">
        <v>0.99</v>
      </c>
      <c r="Q192">
        <v>0</v>
      </c>
      <c r="R192">
        <v>0</v>
      </c>
      <c r="S192">
        <v>0.4</v>
      </c>
      <c r="T192">
        <v>0</v>
      </c>
      <c r="U192">
        <v>0</v>
      </c>
      <c r="W192">
        <v>1</v>
      </c>
    </row>
    <row r="193" spans="1:23" x14ac:dyDescent="0.25">
      <c r="A193" t="s">
        <v>96</v>
      </c>
      <c r="B193">
        <v>880</v>
      </c>
      <c r="C193">
        <v>0.4</v>
      </c>
      <c r="D193">
        <v>2.16</v>
      </c>
      <c r="E193">
        <v>0.17</v>
      </c>
      <c r="F193">
        <v>15.85</v>
      </c>
      <c r="G193">
        <v>0.43</v>
      </c>
      <c r="H193">
        <v>1.0999999999999999E-2</v>
      </c>
      <c r="I193">
        <v>2.4900000000000002</v>
      </c>
      <c r="J193">
        <v>1.74</v>
      </c>
      <c r="K193">
        <v>1.17</v>
      </c>
      <c r="M193" t="s">
        <v>95</v>
      </c>
      <c r="N193">
        <v>170</v>
      </c>
      <c r="O193">
        <v>0.93</v>
      </c>
      <c r="P193">
        <v>2.2999999999999998</v>
      </c>
      <c r="Q193">
        <v>0</v>
      </c>
      <c r="R193">
        <v>0</v>
      </c>
      <c r="S193">
        <v>0</v>
      </c>
      <c r="T193">
        <v>0</v>
      </c>
    </row>
    <row r="194" spans="1:23" x14ac:dyDescent="0.25">
      <c r="A194" t="s">
        <v>89</v>
      </c>
      <c r="B194">
        <v>9900</v>
      </c>
      <c r="C194">
        <v>0.27</v>
      </c>
      <c r="D194">
        <v>2.75</v>
      </c>
      <c r="E194">
        <v>17.079999999999998</v>
      </c>
      <c r="F194">
        <v>1091.28</v>
      </c>
      <c r="G194">
        <v>27</v>
      </c>
      <c r="H194">
        <v>1.6E-2</v>
      </c>
      <c r="I194">
        <v>1.58</v>
      </c>
      <c r="J194">
        <v>1.66</v>
      </c>
      <c r="K194">
        <v>1.49</v>
      </c>
      <c r="M194" t="s">
        <v>79</v>
      </c>
      <c r="N194">
        <v>90</v>
      </c>
      <c r="O194">
        <v>0.41</v>
      </c>
      <c r="P194">
        <v>2.14</v>
      </c>
      <c r="Q194">
        <v>0</v>
      </c>
      <c r="R194">
        <v>0</v>
      </c>
      <c r="S194">
        <v>0</v>
      </c>
      <c r="T194">
        <v>0</v>
      </c>
    </row>
    <row r="195" spans="1:23" x14ac:dyDescent="0.25">
      <c r="A195" t="s">
        <v>317</v>
      </c>
      <c r="B195">
        <v>720</v>
      </c>
      <c r="C195">
        <v>0.4</v>
      </c>
      <c r="D195">
        <v>2.19</v>
      </c>
      <c r="E195">
        <v>1.7</v>
      </c>
      <c r="F195">
        <v>81.47</v>
      </c>
      <c r="G195">
        <v>3.57</v>
      </c>
      <c r="H195">
        <v>2.1000000000000001E-2</v>
      </c>
      <c r="I195">
        <v>2.11</v>
      </c>
      <c r="J195">
        <v>1.38</v>
      </c>
      <c r="K195">
        <v>1.39</v>
      </c>
      <c r="M195" t="s">
        <v>112</v>
      </c>
      <c r="N195">
        <v>90</v>
      </c>
      <c r="O195">
        <v>0.63</v>
      </c>
      <c r="P195">
        <v>0.76</v>
      </c>
      <c r="Q195">
        <v>0</v>
      </c>
      <c r="R195">
        <v>0</v>
      </c>
      <c r="S195">
        <v>0</v>
      </c>
      <c r="T195">
        <v>0</v>
      </c>
    </row>
    <row r="196" spans="1:23" x14ac:dyDescent="0.25">
      <c r="A196" t="s">
        <v>141</v>
      </c>
      <c r="B196">
        <v>1900</v>
      </c>
      <c r="C196">
        <v>0.68</v>
      </c>
      <c r="D196">
        <v>1.05</v>
      </c>
      <c r="E196">
        <v>3.09</v>
      </c>
      <c r="F196">
        <v>170.07</v>
      </c>
      <c r="G196">
        <v>5.84</v>
      </c>
      <c r="H196">
        <v>1.7999999999999999E-2</v>
      </c>
      <c r="I196">
        <v>1.89</v>
      </c>
      <c r="J196">
        <v>1.68</v>
      </c>
      <c r="K196">
        <v>1.26</v>
      </c>
      <c r="M196" t="s">
        <v>302</v>
      </c>
      <c r="N196">
        <v>140</v>
      </c>
      <c r="O196">
        <v>0.89</v>
      </c>
      <c r="P196">
        <v>1.94</v>
      </c>
      <c r="Q196">
        <v>0</v>
      </c>
      <c r="R196">
        <v>0</v>
      </c>
      <c r="S196">
        <v>0</v>
      </c>
      <c r="T196">
        <v>0</v>
      </c>
    </row>
    <row r="197" spans="1:23" x14ac:dyDescent="0.25">
      <c r="A197" t="s">
        <v>318</v>
      </c>
      <c r="B197">
        <v>390</v>
      </c>
      <c r="C197">
        <v>0.25</v>
      </c>
      <c r="D197">
        <v>3.53</v>
      </c>
      <c r="E197">
        <v>0.63</v>
      </c>
      <c r="F197">
        <v>7.29</v>
      </c>
      <c r="G197">
        <v>0.3</v>
      </c>
      <c r="H197">
        <v>8.5999999999999993E-2</v>
      </c>
      <c r="I197">
        <v>0.48</v>
      </c>
      <c r="J197">
        <v>1.1299999999999999</v>
      </c>
      <c r="K197">
        <v>1.52</v>
      </c>
      <c r="M197" t="s">
        <v>131</v>
      </c>
      <c r="N197">
        <v>70</v>
      </c>
      <c r="O197">
        <v>0.82</v>
      </c>
      <c r="P197">
        <v>1.4</v>
      </c>
      <c r="Q197">
        <v>0</v>
      </c>
      <c r="R197">
        <v>0</v>
      </c>
      <c r="S197">
        <v>0</v>
      </c>
      <c r="T197">
        <v>0</v>
      </c>
    </row>
    <row r="198" spans="1:23" x14ac:dyDescent="0.25">
      <c r="A198" t="s">
        <v>319</v>
      </c>
      <c r="B198">
        <v>390</v>
      </c>
      <c r="C198">
        <v>0.51</v>
      </c>
      <c r="D198">
        <v>2.5499999999999998</v>
      </c>
      <c r="E198">
        <v>3.62</v>
      </c>
      <c r="F198">
        <v>100.01</v>
      </c>
      <c r="G198">
        <v>7.99</v>
      </c>
      <c r="H198">
        <v>3.5999999999999997E-2</v>
      </c>
      <c r="I198">
        <v>2.21</v>
      </c>
      <c r="J198">
        <v>1.87</v>
      </c>
      <c r="K198">
        <v>1</v>
      </c>
      <c r="M198" t="s">
        <v>303</v>
      </c>
      <c r="N198">
        <v>1000</v>
      </c>
      <c r="O198">
        <v>0.28000000000000003</v>
      </c>
      <c r="P198">
        <v>3.36</v>
      </c>
      <c r="Q198">
        <v>0</v>
      </c>
      <c r="R198">
        <v>0</v>
      </c>
      <c r="S198">
        <v>0</v>
      </c>
      <c r="T198">
        <v>0</v>
      </c>
    </row>
    <row r="199" spans="1:23" x14ac:dyDescent="0.25">
      <c r="A199" t="s">
        <v>320</v>
      </c>
      <c r="B199">
        <v>1000</v>
      </c>
      <c r="C199">
        <v>0.33</v>
      </c>
      <c r="D199">
        <v>2.39</v>
      </c>
      <c r="E199">
        <v>0.85</v>
      </c>
      <c r="F199">
        <v>14.58</v>
      </c>
      <c r="G199">
        <v>2.21</v>
      </c>
      <c r="H199">
        <v>5.8000000000000003E-2</v>
      </c>
      <c r="I199">
        <v>2.6</v>
      </c>
      <c r="J199">
        <v>1.93</v>
      </c>
      <c r="K199">
        <v>1.6</v>
      </c>
      <c r="M199" t="s">
        <v>304</v>
      </c>
      <c r="N199">
        <v>480</v>
      </c>
      <c r="O199">
        <v>0.72</v>
      </c>
      <c r="P199">
        <v>7.14</v>
      </c>
      <c r="Q199">
        <v>0</v>
      </c>
      <c r="R199">
        <v>0</v>
      </c>
      <c r="S199">
        <v>0.2</v>
      </c>
      <c r="T199">
        <v>0</v>
      </c>
      <c r="U199">
        <v>0</v>
      </c>
      <c r="W199">
        <v>1</v>
      </c>
    </row>
    <row r="200" spans="1:23" x14ac:dyDescent="0.25">
      <c r="A200" t="s">
        <v>76</v>
      </c>
      <c r="B200">
        <v>170</v>
      </c>
      <c r="C200">
        <v>0.47</v>
      </c>
      <c r="D200">
        <v>0.59</v>
      </c>
      <c r="E200">
        <v>0.05</v>
      </c>
      <c r="F200">
        <v>7.93</v>
      </c>
      <c r="G200">
        <v>0.16</v>
      </c>
      <c r="H200">
        <v>7.0000000000000001E-3</v>
      </c>
      <c r="I200">
        <v>2.95</v>
      </c>
      <c r="J200">
        <v>1.1000000000000001</v>
      </c>
      <c r="K200">
        <v>1.89</v>
      </c>
      <c r="M200" t="s">
        <v>305</v>
      </c>
      <c r="N200">
        <v>720</v>
      </c>
      <c r="O200">
        <v>0.59</v>
      </c>
      <c r="P200">
        <v>3.01</v>
      </c>
      <c r="Q200">
        <v>0</v>
      </c>
      <c r="R200">
        <v>0</v>
      </c>
      <c r="S200">
        <v>0</v>
      </c>
      <c r="T200">
        <v>0</v>
      </c>
    </row>
    <row r="201" spans="1:23" x14ac:dyDescent="0.25">
      <c r="A201" t="s">
        <v>113</v>
      </c>
      <c r="B201">
        <v>2400</v>
      </c>
      <c r="C201">
        <v>0.51</v>
      </c>
      <c r="D201">
        <v>2</v>
      </c>
      <c r="E201">
        <v>20.83</v>
      </c>
      <c r="F201">
        <v>2354.37</v>
      </c>
      <c r="G201">
        <v>39.07</v>
      </c>
      <c r="H201">
        <v>8.9999999999999993E-3</v>
      </c>
      <c r="I201">
        <v>1.88</v>
      </c>
      <c r="J201">
        <v>1.42</v>
      </c>
      <c r="K201">
        <v>1.1200000000000001</v>
      </c>
      <c r="M201" t="s">
        <v>306</v>
      </c>
      <c r="N201">
        <v>90</v>
      </c>
      <c r="O201">
        <v>0.86</v>
      </c>
      <c r="P201">
        <v>1.76</v>
      </c>
      <c r="Q201">
        <v>0</v>
      </c>
      <c r="R201">
        <v>0</v>
      </c>
      <c r="S201">
        <v>0</v>
      </c>
      <c r="T201">
        <v>0</v>
      </c>
    </row>
    <row r="202" spans="1:23" x14ac:dyDescent="0.25">
      <c r="A202" t="s">
        <v>71</v>
      </c>
      <c r="B202">
        <v>1600</v>
      </c>
      <c r="C202">
        <v>0.62</v>
      </c>
      <c r="D202">
        <v>0.42</v>
      </c>
      <c r="E202">
        <v>17.79</v>
      </c>
      <c r="F202">
        <v>267.07</v>
      </c>
      <c r="G202">
        <v>12.63</v>
      </c>
      <c r="H202">
        <v>6.7000000000000004E-2</v>
      </c>
      <c r="I202">
        <v>0.71</v>
      </c>
      <c r="J202">
        <v>1.03</v>
      </c>
      <c r="K202">
        <v>1.39</v>
      </c>
      <c r="M202" t="s">
        <v>307</v>
      </c>
      <c r="N202">
        <v>260</v>
      </c>
      <c r="O202">
        <v>0.47</v>
      </c>
      <c r="P202">
        <v>1.21</v>
      </c>
      <c r="Q202">
        <v>0</v>
      </c>
      <c r="R202">
        <v>0</v>
      </c>
      <c r="S202">
        <v>0.99</v>
      </c>
      <c r="T202">
        <v>0</v>
      </c>
      <c r="U202">
        <v>0</v>
      </c>
      <c r="W202">
        <v>1</v>
      </c>
    </row>
    <row r="203" spans="1:23" x14ac:dyDescent="0.25">
      <c r="A203" t="s">
        <v>321</v>
      </c>
      <c r="B203">
        <v>1900</v>
      </c>
      <c r="C203">
        <v>0.67</v>
      </c>
      <c r="D203">
        <v>1.52</v>
      </c>
      <c r="E203">
        <v>3.55</v>
      </c>
      <c r="F203">
        <v>254.87</v>
      </c>
      <c r="G203">
        <v>6.97</v>
      </c>
      <c r="H203">
        <v>1.4E-2</v>
      </c>
      <c r="I203">
        <v>1.96</v>
      </c>
      <c r="J203">
        <v>2.27</v>
      </c>
      <c r="K203">
        <v>1.02</v>
      </c>
      <c r="M203" t="s">
        <v>72</v>
      </c>
      <c r="N203">
        <v>110</v>
      </c>
      <c r="O203">
        <v>0.56000000000000005</v>
      </c>
      <c r="P203">
        <v>0.78</v>
      </c>
      <c r="Q203">
        <v>0</v>
      </c>
      <c r="R203">
        <v>0</v>
      </c>
      <c r="S203">
        <v>0</v>
      </c>
      <c r="T203">
        <v>0</v>
      </c>
    </row>
    <row r="204" spans="1:23" x14ac:dyDescent="0.25">
      <c r="A204" t="s">
        <v>104</v>
      </c>
      <c r="B204">
        <v>1600</v>
      </c>
      <c r="C204">
        <v>0.49</v>
      </c>
      <c r="D204">
        <v>0.89</v>
      </c>
      <c r="E204">
        <v>4.13</v>
      </c>
      <c r="F204">
        <v>100.01</v>
      </c>
      <c r="G204">
        <v>9.33</v>
      </c>
      <c r="H204">
        <v>4.1000000000000002E-2</v>
      </c>
      <c r="I204">
        <v>2.2599999999999998</v>
      </c>
      <c r="J204">
        <v>1.25</v>
      </c>
      <c r="K204">
        <v>1.65</v>
      </c>
      <c r="M204" t="s">
        <v>77</v>
      </c>
      <c r="N204">
        <v>170</v>
      </c>
      <c r="O204">
        <v>0.69</v>
      </c>
      <c r="P204">
        <v>4.75</v>
      </c>
      <c r="Q204">
        <v>0</v>
      </c>
      <c r="R204">
        <v>0</v>
      </c>
      <c r="S204">
        <v>0</v>
      </c>
      <c r="T204">
        <v>0</v>
      </c>
    </row>
    <row r="205" spans="1:23" x14ac:dyDescent="0.25">
      <c r="A205" t="s">
        <v>322</v>
      </c>
      <c r="B205">
        <v>320</v>
      </c>
      <c r="C205">
        <v>0.52</v>
      </c>
      <c r="D205">
        <v>3.81</v>
      </c>
      <c r="E205">
        <v>0.06</v>
      </c>
      <c r="F205">
        <v>20.45</v>
      </c>
      <c r="G205">
        <v>0.19</v>
      </c>
      <c r="H205">
        <v>3.0000000000000001E-3</v>
      </c>
      <c r="I205">
        <v>3.14</v>
      </c>
      <c r="J205">
        <v>1.59</v>
      </c>
      <c r="K205">
        <v>1.1399999999999999</v>
      </c>
      <c r="M205" t="s">
        <v>308</v>
      </c>
      <c r="N205">
        <v>390</v>
      </c>
      <c r="O205">
        <v>0.32</v>
      </c>
      <c r="P205">
        <v>4.18</v>
      </c>
      <c r="Q205">
        <v>0</v>
      </c>
      <c r="R205">
        <v>0</v>
      </c>
      <c r="S205">
        <v>0</v>
      </c>
      <c r="T205">
        <v>0</v>
      </c>
    </row>
    <row r="206" spans="1:23" x14ac:dyDescent="0.25">
      <c r="A206" t="s">
        <v>115</v>
      </c>
      <c r="B206">
        <v>50</v>
      </c>
      <c r="C206">
        <v>0.61</v>
      </c>
      <c r="D206">
        <v>1</v>
      </c>
      <c r="E206">
        <v>0.08</v>
      </c>
      <c r="F206">
        <v>8.7200000000000006</v>
      </c>
      <c r="G206">
        <v>0.13</v>
      </c>
      <c r="H206">
        <v>8.9999999999999993E-3</v>
      </c>
      <c r="I206">
        <v>1.64</v>
      </c>
      <c r="J206">
        <v>1.04</v>
      </c>
      <c r="K206">
        <v>1.22</v>
      </c>
      <c r="M206" t="s">
        <v>101</v>
      </c>
      <c r="N206">
        <v>170</v>
      </c>
      <c r="O206">
        <v>0.55000000000000004</v>
      </c>
      <c r="P206">
        <v>0.97</v>
      </c>
      <c r="Q206">
        <v>0</v>
      </c>
      <c r="R206">
        <v>0</v>
      </c>
      <c r="S206">
        <v>0</v>
      </c>
      <c r="T206">
        <v>0</v>
      </c>
    </row>
    <row r="207" spans="1:23" x14ac:dyDescent="0.25">
      <c r="A207" t="s">
        <v>323</v>
      </c>
      <c r="B207">
        <v>480</v>
      </c>
      <c r="C207">
        <v>0.65</v>
      </c>
      <c r="D207">
        <v>1.89</v>
      </c>
      <c r="E207">
        <v>4.83</v>
      </c>
      <c r="F207">
        <v>93.2</v>
      </c>
      <c r="G207">
        <v>5.09</v>
      </c>
      <c r="H207">
        <v>5.1999999999999998E-2</v>
      </c>
      <c r="I207">
        <v>1.05</v>
      </c>
      <c r="J207">
        <v>1.1000000000000001</v>
      </c>
      <c r="K207">
        <v>1.05</v>
      </c>
      <c r="M207" t="s">
        <v>105</v>
      </c>
      <c r="N207">
        <v>90</v>
      </c>
      <c r="O207">
        <v>0.9</v>
      </c>
      <c r="P207">
        <v>2.27</v>
      </c>
      <c r="Q207">
        <v>0</v>
      </c>
      <c r="R207">
        <v>0</v>
      </c>
      <c r="S207">
        <v>0</v>
      </c>
      <c r="T207">
        <v>0</v>
      </c>
    </row>
    <row r="208" spans="1:23" x14ac:dyDescent="0.25">
      <c r="A208" t="s">
        <v>324</v>
      </c>
      <c r="B208">
        <v>30</v>
      </c>
      <c r="C208">
        <v>0.31</v>
      </c>
      <c r="D208">
        <v>0</v>
      </c>
      <c r="E208">
        <v>0</v>
      </c>
      <c r="F208">
        <v>0.32</v>
      </c>
      <c r="G208">
        <v>0</v>
      </c>
      <c r="H208">
        <v>0</v>
      </c>
      <c r="J208">
        <v>1</v>
      </c>
      <c r="K208">
        <v>1.1399999999999999</v>
      </c>
      <c r="M208" t="s">
        <v>97</v>
      </c>
      <c r="N208">
        <v>320</v>
      </c>
      <c r="O208">
        <v>0.32</v>
      </c>
      <c r="P208">
        <v>0.51</v>
      </c>
      <c r="Q208">
        <v>0</v>
      </c>
      <c r="R208">
        <v>0</v>
      </c>
      <c r="S208">
        <v>0</v>
      </c>
      <c r="T208">
        <v>0</v>
      </c>
    </row>
    <row r="209" spans="1:23" x14ac:dyDescent="0.25">
      <c r="A209" t="s">
        <v>109</v>
      </c>
      <c r="B209">
        <v>260</v>
      </c>
      <c r="C209">
        <v>0.47</v>
      </c>
      <c r="D209">
        <v>1.26</v>
      </c>
      <c r="E209">
        <v>0.04</v>
      </c>
      <c r="F209">
        <v>7.61</v>
      </c>
      <c r="G209">
        <v>0.11</v>
      </c>
      <c r="H209">
        <v>5.0000000000000001E-3</v>
      </c>
      <c r="I209">
        <v>2.66</v>
      </c>
      <c r="J209">
        <v>1</v>
      </c>
      <c r="M209" t="s">
        <v>90</v>
      </c>
      <c r="N209">
        <v>6600</v>
      </c>
      <c r="O209">
        <v>0.53</v>
      </c>
      <c r="P209">
        <v>0.28000000000000003</v>
      </c>
      <c r="Q209">
        <v>0</v>
      </c>
      <c r="R209">
        <v>0</v>
      </c>
      <c r="S209">
        <v>0.6</v>
      </c>
      <c r="T209">
        <v>0</v>
      </c>
      <c r="U209">
        <v>0</v>
      </c>
      <c r="W209">
        <v>1</v>
      </c>
    </row>
    <row r="210" spans="1:23" x14ac:dyDescent="0.25">
      <c r="A210" t="s">
        <v>93</v>
      </c>
      <c r="B210">
        <v>210</v>
      </c>
      <c r="C210">
        <v>0.43</v>
      </c>
      <c r="D210">
        <v>1.1100000000000001</v>
      </c>
      <c r="E210">
        <v>7.0000000000000007E-2</v>
      </c>
      <c r="F210">
        <v>12.68</v>
      </c>
      <c r="G210">
        <v>0.12</v>
      </c>
      <c r="H210">
        <v>5.0000000000000001E-3</v>
      </c>
      <c r="I210">
        <v>1.79</v>
      </c>
      <c r="J210">
        <v>1.04</v>
      </c>
      <c r="K210">
        <v>1.06</v>
      </c>
      <c r="M210" t="s">
        <v>9</v>
      </c>
      <c r="N210">
        <v>5400</v>
      </c>
      <c r="O210">
        <v>0.14000000000000001</v>
      </c>
      <c r="P210">
        <v>1.69</v>
      </c>
      <c r="Q210">
        <v>0</v>
      </c>
      <c r="R210">
        <v>0</v>
      </c>
      <c r="S210">
        <v>0.2</v>
      </c>
      <c r="T210">
        <v>0</v>
      </c>
      <c r="U210">
        <v>0</v>
      </c>
      <c r="W210">
        <v>1</v>
      </c>
    </row>
    <row r="211" spans="1:23" x14ac:dyDescent="0.25">
      <c r="A211" t="s">
        <v>325</v>
      </c>
      <c r="B211">
        <v>2900</v>
      </c>
      <c r="C211">
        <v>0.51</v>
      </c>
      <c r="D211">
        <v>0.99</v>
      </c>
      <c r="E211">
        <v>2.9</v>
      </c>
      <c r="F211">
        <v>141.38</v>
      </c>
      <c r="G211">
        <v>6.26</v>
      </c>
      <c r="H211">
        <v>2.1000000000000001E-2</v>
      </c>
      <c r="I211">
        <v>2.16</v>
      </c>
      <c r="J211">
        <v>1.6</v>
      </c>
      <c r="K211">
        <v>1.07</v>
      </c>
      <c r="M211" t="s">
        <v>309</v>
      </c>
      <c r="N211">
        <v>480</v>
      </c>
      <c r="O211">
        <v>0.28000000000000003</v>
      </c>
      <c r="P211">
        <v>2.81</v>
      </c>
      <c r="Q211">
        <v>0</v>
      </c>
      <c r="R211">
        <v>0</v>
      </c>
      <c r="S211">
        <v>0</v>
      </c>
      <c r="T211">
        <v>0</v>
      </c>
    </row>
    <row r="212" spans="1:23" x14ac:dyDescent="0.25">
      <c r="A212" t="s">
        <v>326</v>
      </c>
      <c r="B212">
        <v>110</v>
      </c>
      <c r="C212">
        <v>0.44</v>
      </c>
      <c r="D212">
        <v>1.56</v>
      </c>
      <c r="E212">
        <v>0</v>
      </c>
      <c r="F212">
        <v>0.32</v>
      </c>
      <c r="G212">
        <v>0</v>
      </c>
      <c r="H212">
        <v>0</v>
      </c>
      <c r="J212">
        <v>1</v>
      </c>
      <c r="K212">
        <v>1.49</v>
      </c>
      <c r="M212" t="s">
        <v>310</v>
      </c>
      <c r="N212">
        <v>320</v>
      </c>
      <c r="O212">
        <v>0.68</v>
      </c>
      <c r="P212">
        <v>1.68</v>
      </c>
      <c r="Q212">
        <v>0</v>
      </c>
      <c r="R212">
        <v>0</v>
      </c>
      <c r="S212">
        <v>0.6</v>
      </c>
      <c r="T212">
        <v>0</v>
      </c>
      <c r="U212">
        <v>0</v>
      </c>
      <c r="W212">
        <v>1</v>
      </c>
    </row>
    <row r="213" spans="1:23" x14ac:dyDescent="0.25">
      <c r="A213" t="s">
        <v>327</v>
      </c>
      <c r="B213">
        <v>320</v>
      </c>
      <c r="C213">
        <v>0.43</v>
      </c>
      <c r="D213">
        <v>4.12</v>
      </c>
      <c r="E213">
        <v>0.27</v>
      </c>
      <c r="F213">
        <v>13.16</v>
      </c>
      <c r="G213">
        <v>0.49</v>
      </c>
      <c r="H213">
        <v>2.1000000000000001E-2</v>
      </c>
      <c r="I213">
        <v>1.82</v>
      </c>
      <c r="J213">
        <v>1.36</v>
      </c>
      <c r="K213">
        <v>1.1499999999999999</v>
      </c>
      <c r="M213" t="s">
        <v>111</v>
      </c>
      <c r="N213">
        <v>480</v>
      </c>
      <c r="O213">
        <v>0.34</v>
      </c>
      <c r="P213">
        <v>0.78</v>
      </c>
      <c r="Q213">
        <v>0</v>
      </c>
      <c r="R213">
        <v>0</v>
      </c>
      <c r="S213">
        <v>0</v>
      </c>
      <c r="T213">
        <v>0</v>
      </c>
    </row>
    <row r="214" spans="1:23" x14ac:dyDescent="0.25">
      <c r="A214" t="s">
        <v>328</v>
      </c>
      <c r="B214">
        <v>390</v>
      </c>
      <c r="C214">
        <v>0.26</v>
      </c>
      <c r="D214">
        <v>3.92</v>
      </c>
      <c r="E214">
        <v>0.05</v>
      </c>
      <c r="F214">
        <v>15.22</v>
      </c>
      <c r="G214">
        <v>0.12</v>
      </c>
      <c r="H214">
        <v>3.0000000000000001E-3</v>
      </c>
      <c r="I214">
        <v>2.2799999999999998</v>
      </c>
      <c r="J214">
        <v>1.56</v>
      </c>
      <c r="K214">
        <v>1.27</v>
      </c>
      <c r="M214" t="s">
        <v>311</v>
      </c>
      <c r="N214">
        <v>70</v>
      </c>
      <c r="O214">
        <v>0.71</v>
      </c>
      <c r="P214">
        <v>1.17</v>
      </c>
      <c r="Q214">
        <v>0</v>
      </c>
      <c r="R214">
        <v>0</v>
      </c>
      <c r="S214">
        <v>0</v>
      </c>
      <c r="T214">
        <v>0</v>
      </c>
    </row>
    <row r="215" spans="1:23" x14ac:dyDescent="0.25">
      <c r="A215" t="s">
        <v>230</v>
      </c>
      <c r="B215">
        <v>170</v>
      </c>
      <c r="C215">
        <v>0.82</v>
      </c>
      <c r="D215">
        <v>3.49</v>
      </c>
      <c r="E215">
        <v>4.83</v>
      </c>
      <c r="F215">
        <v>145.19</v>
      </c>
      <c r="G215">
        <v>9.01</v>
      </c>
      <c r="H215">
        <v>3.3000000000000002E-2</v>
      </c>
      <c r="I215">
        <v>1.86</v>
      </c>
      <c r="J215">
        <v>1.47</v>
      </c>
      <c r="K215">
        <v>1.51</v>
      </c>
      <c r="M215" t="s">
        <v>312</v>
      </c>
      <c r="N215">
        <v>90</v>
      </c>
      <c r="O215">
        <v>0.84</v>
      </c>
      <c r="P215">
        <v>1.92</v>
      </c>
      <c r="Q215">
        <v>0</v>
      </c>
      <c r="R215">
        <v>0</v>
      </c>
      <c r="S215">
        <v>0</v>
      </c>
      <c r="T215">
        <v>0</v>
      </c>
    </row>
    <row r="216" spans="1:23" x14ac:dyDescent="0.25">
      <c r="A216" t="s">
        <v>137</v>
      </c>
      <c r="B216">
        <v>480</v>
      </c>
      <c r="C216">
        <v>0.62</v>
      </c>
      <c r="D216">
        <v>1.23</v>
      </c>
      <c r="E216">
        <v>0.37</v>
      </c>
      <c r="F216">
        <v>22.03</v>
      </c>
      <c r="G216">
        <v>1.19</v>
      </c>
      <c r="H216">
        <v>1.7000000000000001E-2</v>
      </c>
      <c r="I216">
        <v>3.18</v>
      </c>
      <c r="J216">
        <v>1.66</v>
      </c>
      <c r="K216">
        <v>1.55</v>
      </c>
      <c r="M216" t="s">
        <v>313</v>
      </c>
      <c r="N216">
        <v>390</v>
      </c>
      <c r="O216">
        <v>0.76</v>
      </c>
      <c r="P216">
        <v>3.81</v>
      </c>
      <c r="Q216">
        <v>0</v>
      </c>
      <c r="R216">
        <v>0</v>
      </c>
      <c r="S216">
        <v>0</v>
      </c>
      <c r="T216">
        <v>0</v>
      </c>
    </row>
    <row r="217" spans="1:23" x14ac:dyDescent="0.25">
      <c r="A217" t="s">
        <v>117</v>
      </c>
      <c r="B217">
        <v>320</v>
      </c>
      <c r="C217">
        <v>0.83</v>
      </c>
      <c r="D217">
        <v>2.16</v>
      </c>
      <c r="E217">
        <v>8.51</v>
      </c>
      <c r="F217">
        <v>219.05</v>
      </c>
      <c r="G217">
        <v>8.6199999999999992</v>
      </c>
      <c r="H217">
        <v>3.9E-2</v>
      </c>
      <c r="I217">
        <v>1.01</v>
      </c>
      <c r="J217">
        <v>1.26</v>
      </c>
      <c r="K217">
        <v>1.44</v>
      </c>
      <c r="M217" t="s">
        <v>125</v>
      </c>
      <c r="N217">
        <v>720</v>
      </c>
      <c r="O217">
        <v>0.11</v>
      </c>
      <c r="P217">
        <v>0.16</v>
      </c>
      <c r="Q217">
        <v>0</v>
      </c>
      <c r="R217">
        <v>0</v>
      </c>
      <c r="S217">
        <v>0</v>
      </c>
      <c r="T217">
        <v>0</v>
      </c>
    </row>
    <row r="218" spans="1:23" x14ac:dyDescent="0.25">
      <c r="A218" t="s">
        <v>329</v>
      </c>
      <c r="B218">
        <v>210</v>
      </c>
      <c r="C218">
        <v>0.62</v>
      </c>
      <c r="D218">
        <v>4.9800000000000004</v>
      </c>
      <c r="E218">
        <v>0.43</v>
      </c>
      <c r="F218">
        <v>5.86</v>
      </c>
      <c r="G218">
        <v>0.56000000000000005</v>
      </c>
      <c r="H218">
        <v>7.3999999999999996E-2</v>
      </c>
      <c r="I218">
        <v>1.28</v>
      </c>
      <c r="J218">
        <v>1</v>
      </c>
      <c r="K218">
        <v>1.22</v>
      </c>
      <c r="M218" t="s">
        <v>91</v>
      </c>
      <c r="N218">
        <v>40</v>
      </c>
      <c r="O218">
        <v>0.37</v>
      </c>
      <c r="P218">
        <v>2.37</v>
      </c>
      <c r="Q218">
        <v>0</v>
      </c>
      <c r="R218">
        <v>0</v>
      </c>
      <c r="S218">
        <v>0</v>
      </c>
      <c r="T218">
        <v>0</v>
      </c>
    </row>
    <row r="219" spans="1:23" x14ac:dyDescent="0.25">
      <c r="A219" t="s">
        <v>330</v>
      </c>
      <c r="B219">
        <v>260</v>
      </c>
      <c r="C219">
        <v>0.36</v>
      </c>
      <c r="D219">
        <v>3.42</v>
      </c>
      <c r="E219">
        <v>0</v>
      </c>
      <c r="F219">
        <v>8.56</v>
      </c>
      <c r="G219">
        <v>0</v>
      </c>
      <c r="H219">
        <v>0</v>
      </c>
      <c r="J219">
        <v>1.17</v>
      </c>
      <c r="K219">
        <v>1.1200000000000001</v>
      </c>
      <c r="M219" t="s">
        <v>29</v>
      </c>
      <c r="N219">
        <v>140</v>
      </c>
      <c r="O219">
        <v>0.7</v>
      </c>
      <c r="P219">
        <v>0.68</v>
      </c>
      <c r="Q219">
        <v>0</v>
      </c>
      <c r="R219">
        <v>0</v>
      </c>
      <c r="S219">
        <v>0</v>
      </c>
      <c r="T219">
        <v>0</v>
      </c>
    </row>
    <row r="220" spans="1:23" x14ac:dyDescent="0.25">
      <c r="A220" t="s">
        <v>331</v>
      </c>
      <c r="B220">
        <v>140</v>
      </c>
      <c r="C220">
        <v>0.38</v>
      </c>
      <c r="D220">
        <v>4.7699999999999996</v>
      </c>
      <c r="E220">
        <v>0.01</v>
      </c>
      <c r="F220">
        <v>6.97</v>
      </c>
      <c r="G220">
        <v>0.04</v>
      </c>
      <c r="H220">
        <v>2E-3</v>
      </c>
      <c r="I220">
        <v>3.36</v>
      </c>
      <c r="J220">
        <v>1.48</v>
      </c>
      <c r="K220">
        <v>1.3</v>
      </c>
      <c r="M220" t="s">
        <v>107</v>
      </c>
      <c r="N220">
        <v>480</v>
      </c>
      <c r="O220">
        <v>0.46</v>
      </c>
      <c r="P220">
        <v>1.02</v>
      </c>
      <c r="Q220">
        <v>0</v>
      </c>
      <c r="R220">
        <v>0</v>
      </c>
      <c r="S220">
        <v>0</v>
      </c>
      <c r="T220">
        <v>0</v>
      </c>
    </row>
    <row r="221" spans="1:23" x14ac:dyDescent="0.25">
      <c r="A221" t="s">
        <v>124</v>
      </c>
      <c r="B221">
        <v>720</v>
      </c>
      <c r="C221">
        <v>0.81</v>
      </c>
      <c r="D221">
        <v>2.5</v>
      </c>
      <c r="E221">
        <v>10.49</v>
      </c>
      <c r="F221">
        <v>145.5</v>
      </c>
      <c r="G221">
        <v>17.100000000000001</v>
      </c>
      <c r="H221">
        <v>7.1999999999999995E-2</v>
      </c>
      <c r="I221">
        <v>1.63</v>
      </c>
      <c r="J221">
        <v>1.57</v>
      </c>
      <c r="K221">
        <v>1.1399999999999999</v>
      </c>
      <c r="M221" t="s">
        <v>88</v>
      </c>
      <c r="N221">
        <v>880</v>
      </c>
      <c r="O221">
        <v>0.51</v>
      </c>
      <c r="P221">
        <v>0.96</v>
      </c>
      <c r="Q221">
        <v>0</v>
      </c>
      <c r="R221">
        <v>0</v>
      </c>
      <c r="S221">
        <v>0</v>
      </c>
      <c r="T221">
        <v>0</v>
      </c>
    </row>
    <row r="222" spans="1:23" x14ac:dyDescent="0.25">
      <c r="A222" t="s">
        <v>332</v>
      </c>
      <c r="B222">
        <v>260</v>
      </c>
      <c r="C222">
        <v>0.52</v>
      </c>
      <c r="D222">
        <v>3.39</v>
      </c>
      <c r="E222">
        <v>0</v>
      </c>
      <c r="F222">
        <v>10.3</v>
      </c>
      <c r="G222">
        <v>0</v>
      </c>
      <c r="H222">
        <v>0</v>
      </c>
      <c r="J222">
        <v>2.14</v>
      </c>
      <c r="K222">
        <v>1.46</v>
      </c>
      <c r="M222" t="s">
        <v>316</v>
      </c>
      <c r="N222">
        <v>390</v>
      </c>
      <c r="O222">
        <v>0.35</v>
      </c>
      <c r="P222">
        <v>3.03</v>
      </c>
      <c r="Q222">
        <v>0</v>
      </c>
      <c r="R222">
        <v>0</v>
      </c>
      <c r="S222">
        <v>0</v>
      </c>
      <c r="T222">
        <v>0</v>
      </c>
    </row>
    <row r="223" spans="1:23" x14ac:dyDescent="0.25">
      <c r="A223" t="s">
        <v>333</v>
      </c>
      <c r="B223">
        <v>480</v>
      </c>
      <c r="C223">
        <v>0.36</v>
      </c>
      <c r="D223">
        <v>4.16</v>
      </c>
      <c r="E223">
        <v>0.39</v>
      </c>
      <c r="F223">
        <v>14.42</v>
      </c>
      <c r="G223">
        <v>0.56000000000000005</v>
      </c>
      <c r="H223">
        <v>2.7E-2</v>
      </c>
      <c r="I223">
        <v>1.43</v>
      </c>
      <c r="J223">
        <v>1.69</v>
      </c>
      <c r="K223">
        <v>1.55</v>
      </c>
      <c r="M223" t="s">
        <v>96</v>
      </c>
      <c r="N223">
        <v>880</v>
      </c>
      <c r="O223">
        <v>0.4</v>
      </c>
      <c r="P223">
        <v>2.16</v>
      </c>
      <c r="Q223">
        <v>0</v>
      </c>
      <c r="R223">
        <v>0</v>
      </c>
      <c r="S223">
        <v>0.2</v>
      </c>
      <c r="T223">
        <v>0</v>
      </c>
      <c r="U223">
        <v>0</v>
      </c>
      <c r="W223">
        <v>1</v>
      </c>
    </row>
    <row r="224" spans="1:23" x14ac:dyDescent="0.25">
      <c r="A224" t="s">
        <v>334</v>
      </c>
      <c r="B224">
        <v>210</v>
      </c>
      <c r="C224">
        <v>0.33</v>
      </c>
      <c r="D224">
        <v>1.77</v>
      </c>
      <c r="E224">
        <v>7.0000000000000007E-2</v>
      </c>
      <c r="F224">
        <v>15.22</v>
      </c>
      <c r="G224">
        <v>0.12</v>
      </c>
      <c r="H224">
        <v>5.0000000000000001E-3</v>
      </c>
      <c r="I224">
        <v>1.73</v>
      </c>
      <c r="J224">
        <v>1.34</v>
      </c>
      <c r="K224">
        <v>1.1100000000000001</v>
      </c>
      <c r="M224" t="s">
        <v>89</v>
      </c>
      <c r="N224">
        <v>9900</v>
      </c>
      <c r="O224">
        <v>0.27</v>
      </c>
      <c r="P224">
        <v>2.75</v>
      </c>
      <c r="Q224">
        <v>0</v>
      </c>
      <c r="R224">
        <v>0</v>
      </c>
      <c r="S224">
        <v>0.79</v>
      </c>
      <c r="T224">
        <v>0</v>
      </c>
      <c r="U224">
        <v>0</v>
      </c>
      <c r="W224">
        <v>1</v>
      </c>
    </row>
    <row r="225" spans="1:23" x14ac:dyDescent="0.25">
      <c r="A225" t="s">
        <v>335</v>
      </c>
      <c r="B225">
        <v>1600</v>
      </c>
      <c r="C225">
        <v>0.54</v>
      </c>
      <c r="D225">
        <v>1.33</v>
      </c>
      <c r="E225">
        <v>10.97</v>
      </c>
      <c r="F225">
        <v>508.95</v>
      </c>
      <c r="G225">
        <v>10.52</v>
      </c>
      <c r="H225">
        <v>2.1999999999999999E-2</v>
      </c>
      <c r="I225">
        <v>0.96</v>
      </c>
      <c r="J225">
        <v>1.2</v>
      </c>
      <c r="K225">
        <v>1.23</v>
      </c>
      <c r="M225" t="s">
        <v>317</v>
      </c>
      <c r="N225">
        <v>720</v>
      </c>
      <c r="O225">
        <v>0.4</v>
      </c>
      <c r="P225">
        <v>2.19</v>
      </c>
      <c r="Q225">
        <v>0</v>
      </c>
      <c r="R225">
        <v>0</v>
      </c>
      <c r="S225">
        <v>0</v>
      </c>
      <c r="T225">
        <v>0</v>
      </c>
    </row>
    <row r="226" spans="1:23" x14ac:dyDescent="0.25">
      <c r="A226" t="s">
        <v>336</v>
      </c>
      <c r="B226">
        <v>3600</v>
      </c>
      <c r="C226">
        <v>0.28000000000000003</v>
      </c>
      <c r="D226">
        <v>2.63</v>
      </c>
      <c r="E226">
        <v>1.72</v>
      </c>
      <c r="F226">
        <v>108.41</v>
      </c>
      <c r="G226">
        <v>3.81</v>
      </c>
      <c r="H226">
        <v>1.6E-2</v>
      </c>
      <c r="I226">
        <v>2.2200000000000002</v>
      </c>
      <c r="J226">
        <v>1.95</v>
      </c>
      <c r="K226">
        <v>1.21</v>
      </c>
      <c r="M226" t="s">
        <v>141</v>
      </c>
      <c r="N226">
        <v>1900</v>
      </c>
      <c r="O226">
        <v>0.68</v>
      </c>
      <c r="P226">
        <v>1.05</v>
      </c>
      <c r="Q226">
        <v>0</v>
      </c>
      <c r="R226">
        <v>0</v>
      </c>
      <c r="S226">
        <v>0</v>
      </c>
      <c r="T226">
        <v>0</v>
      </c>
    </row>
    <row r="227" spans="1:23" x14ac:dyDescent="0.25">
      <c r="A227" t="s">
        <v>337</v>
      </c>
      <c r="B227">
        <v>480</v>
      </c>
      <c r="C227">
        <v>0.7</v>
      </c>
      <c r="D227">
        <v>4.8499999999999996</v>
      </c>
      <c r="E227">
        <v>6.78</v>
      </c>
      <c r="F227">
        <v>441.9</v>
      </c>
      <c r="G227">
        <v>12.81</v>
      </c>
      <c r="H227">
        <v>1.4999999999999999E-2</v>
      </c>
      <c r="I227">
        <v>1.89</v>
      </c>
      <c r="J227">
        <v>1.77</v>
      </c>
      <c r="K227">
        <v>1.78</v>
      </c>
      <c r="M227" t="s">
        <v>318</v>
      </c>
      <c r="N227">
        <v>390</v>
      </c>
      <c r="O227">
        <v>0.25</v>
      </c>
      <c r="P227">
        <v>3.53</v>
      </c>
      <c r="Q227">
        <v>0</v>
      </c>
      <c r="R227">
        <v>0</v>
      </c>
      <c r="S227">
        <v>0</v>
      </c>
      <c r="T227">
        <v>0</v>
      </c>
    </row>
    <row r="228" spans="1:23" x14ac:dyDescent="0.25">
      <c r="A228" t="s">
        <v>338</v>
      </c>
      <c r="B228">
        <v>90</v>
      </c>
      <c r="C228">
        <v>0.43</v>
      </c>
      <c r="D228">
        <v>0.23</v>
      </c>
      <c r="E228">
        <v>0</v>
      </c>
      <c r="F228">
        <v>1.1100000000000001</v>
      </c>
      <c r="G228">
        <v>0</v>
      </c>
      <c r="H228">
        <v>0</v>
      </c>
      <c r="J228">
        <v>1</v>
      </c>
      <c r="K228">
        <v>1.71</v>
      </c>
      <c r="M228" t="s">
        <v>319</v>
      </c>
      <c r="N228">
        <v>390</v>
      </c>
      <c r="O228">
        <v>0.51</v>
      </c>
      <c r="P228">
        <v>2.5499999999999998</v>
      </c>
      <c r="Q228">
        <v>0</v>
      </c>
      <c r="R228">
        <v>0</v>
      </c>
      <c r="S228">
        <v>0.2</v>
      </c>
      <c r="T228">
        <v>0</v>
      </c>
      <c r="U228">
        <v>0</v>
      </c>
      <c r="W228">
        <v>1</v>
      </c>
    </row>
    <row r="229" spans="1:23" x14ac:dyDescent="0.25">
      <c r="A229" t="s">
        <v>339</v>
      </c>
      <c r="B229">
        <v>9900</v>
      </c>
      <c r="C229">
        <v>0.69</v>
      </c>
      <c r="D229">
        <v>1.34</v>
      </c>
      <c r="E229">
        <v>103.57</v>
      </c>
      <c r="F229">
        <v>6625.8</v>
      </c>
      <c r="G229">
        <v>201.04</v>
      </c>
      <c r="H229">
        <v>1.6E-2</v>
      </c>
      <c r="I229">
        <v>1.94</v>
      </c>
      <c r="J229">
        <v>2.38</v>
      </c>
      <c r="K229">
        <v>1</v>
      </c>
      <c r="M229" t="s">
        <v>320</v>
      </c>
      <c r="N229">
        <v>1000</v>
      </c>
      <c r="O229">
        <v>0.33</v>
      </c>
      <c r="P229">
        <v>2.39</v>
      </c>
      <c r="Q229">
        <v>0</v>
      </c>
      <c r="R229">
        <v>0</v>
      </c>
      <c r="S229">
        <v>0</v>
      </c>
      <c r="T229">
        <v>0</v>
      </c>
    </row>
    <row r="230" spans="1:23" x14ac:dyDescent="0.25">
      <c r="A230" t="s">
        <v>128</v>
      </c>
      <c r="B230">
        <v>90</v>
      </c>
      <c r="C230">
        <v>0.7</v>
      </c>
      <c r="D230">
        <v>0.7</v>
      </c>
      <c r="E230">
        <v>0.13</v>
      </c>
      <c r="F230">
        <v>12.36</v>
      </c>
      <c r="G230">
        <v>0.37</v>
      </c>
      <c r="H230">
        <v>0.01</v>
      </c>
      <c r="I230">
        <v>2.86</v>
      </c>
      <c r="J230">
        <v>1.71</v>
      </c>
      <c r="K230">
        <v>2.2000000000000002</v>
      </c>
      <c r="M230" t="s">
        <v>76</v>
      </c>
      <c r="N230">
        <v>170</v>
      </c>
      <c r="O230">
        <v>0.47</v>
      </c>
      <c r="P230">
        <v>0.59</v>
      </c>
      <c r="Q230">
        <v>0</v>
      </c>
      <c r="R230">
        <v>0</v>
      </c>
      <c r="S230">
        <v>0</v>
      </c>
      <c r="T230">
        <v>0</v>
      </c>
    </row>
    <row r="231" spans="1:23" x14ac:dyDescent="0.25">
      <c r="A231" t="s">
        <v>340</v>
      </c>
      <c r="B231">
        <v>480</v>
      </c>
      <c r="C231">
        <v>0.83</v>
      </c>
      <c r="D231">
        <v>1.02</v>
      </c>
      <c r="E231">
        <v>6.51</v>
      </c>
      <c r="F231">
        <v>256.61</v>
      </c>
      <c r="G231">
        <v>12.98</v>
      </c>
      <c r="H231">
        <v>2.5000000000000001E-2</v>
      </c>
      <c r="I231">
        <v>1.99</v>
      </c>
      <c r="J231">
        <v>1.57</v>
      </c>
      <c r="K231">
        <v>1.26</v>
      </c>
      <c r="M231" t="s">
        <v>113</v>
      </c>
      <c r="N231">
        <v>2400</v>
      </c>
      <c r="O231">
        <v>0.51</v>
      </c>
      <c r="P231">
        <v>2</v>
      </c>
      <c r="Q231">
        <v>0</v>
      </c>
      <c r="R231">
        <v>0</v>
      </c>
      <c r="S231">
        <v>0.99</v>
      </c>
      <c r="T231">
        <v>0</v>
      </c>
      <c r="U231">
        <v>0</v>
      </c>
      <c r="W231">
        <v>1</v>
      </c>
    </row>
    <row r="232" spans="1:23" x14ac:dyDescent="0.25">
      <c r="A232" t="s">
        <v>341</v>
      </c>
      <c r="B232">
        <v>140</v>
      </c>
      <c r="C232">
        <v>0.38</v>
      </c>
      <c r="D232">
        <v>4.8600000000000003</v>
      </c>
      <c r="E232">
        <v>0</v>
      </c>
      <c r="F232">
        <v>8.7200000000000006</v>
      </c>
      <c r="G232">
        <v>0</v>
      </c>
      <c r="H232">
        <v>0</v>
      </c>
      <c r="J232">
        <v>1.82</v>
      </c>
      <c r="K232">
        <v>1.47</v>
      </c>
      <c r="M232" t="s">
        <v>71</v>
      </c>
      <c r="N232">
        <v>1600</v>
      </c>
      <c r="O232">
        <v>0.62</v>
      </c>
      <c r="P232">
        <v>0.42</v>
      </c>
      <c r="Q232">
        <v>0</v>
      </c>
      <c r="R232">
        <v>0</v>
      </c>
      <c r="S232">
        <v>0.6</v>
      </c>
      <c r="T232">
        <v>0</v>
      </c>
      <c r="U232">
        <v>0</v>
      </c>
      <c r="W232">
        <v>1</v>
      </c>
    </row>
    <row r="233" spans="1:23" x14ac:dyDescent="0.25">
      <c r="A233" t="s">
        <v>342</v>
      </c>
      <c r="B233">
        <v>260</v>
      </c>
      <c r="C233">
        <v>0.48</v>
      </c>
      <c r="D233">
        <v>3.96</v>
      </c>
      <c r="E233">
        <v>0.3</v>
      </c>
      <c r="F233">
        <v>23.14</v>
      </c>
      <c r="G233">
        <v>0.95</v>
      </c>
      <c r="H233">
        <v>1.2999999999999999E-2</v>
      </c>
      <c r="I233">
        <v>3.13</v>
      </c>
      <c r="J233">
        <v>1.76</v>
      </c>
      <c r="K233">
        <v>1.56</v>
      </c>
      <c r="M233" t="s">
        <v>321</v>
      </c>
      <c r="N233">
        <v>1900</v>
      </c>
      <c r="O233">
        <v>0.67</v>
      </c>
      <c r="P233">
        <v>1.52</v>
      </c>
      <c r="Q233">
        <v>0</v>
      </c>
      <c r="R233">
        <v>0</v>
      </c>
      <c r="S233">
        <v>0</v>
      </c>
      <c r="T233">
        <v>0</v>
      </c>
    </row>
    <row r="234" spans="1:23" x14ac:dyDescent="0.25">
      <c r="A234" t="s">
        <v>343</v>
      </c>
      <c r="B234">
        <v>10</v>
      </c>
      <c r="C234">
        <v>0.03</v>
      </c>
      <c r="D234">
        <v>0</v>
      </c>
      <c r="E234">
        <v>0</v>
      </c>
      <c r="F234">
        <v>0</v>
      </c>
      <c r="G234">
        <v>0</v>
      </c>
      <c r="K234">
        <v>1.28</v>
      </c>
      <c r="M234" t="s">
        <v>104</v>
      </c>
      <c r="N234">
        <v>1600</v>
      </c>
      <c r="O234">
        <v>0.49</v>
      </c>
      <c r="P234">
        <v>0.89</v>
      </c>
      <c r="Q234">
        <v>0</v>
      </c>
      <c r="R234">
        <v>0</v>
      </c>
      <c r="S234">
        <v>0</v>
      </c>
      <c r="T234">
        <v>0</v>
      </c>
    </row>
    <row r="235" spans="1:23" x14ac:dyDescent="0.25">
      <c r="A235" t="s">
        <v>344</v>
      </c>
      <c r="B235">
        <v>590</v>
      </c>
      <c r="C235">
        <v>0.4</v>
      </c>
      <c r="D235">
        <v>2.64</v>
      </c>
      <c r="E235">
        <v>0</v>
      </c>
      <c r="F235">
        <v>17.28</v>
      </c>
      <c r="G235">
        <v>0</v>
      </c>
      <c r="H235">
        <v>0</v>
      </c>
      <c r="J235">
        <v>1.28</v>
      </c>
      <c r="M235" t="s">
        <v>322</v>
      </c>
      <c r="N235">
        <v>320</v>
      </c>
      <c r="O235">
        <v>0.52</v>
      </c>
      <c r="P235">
        <v>3.81</v>
      </c>
      <c r="Q235">
        <v>0</v>
      </c>
      <c r="R235">
        <v>0</v>
      </c>
      <c r="S235">
        <v>0.4</v>
      </c>
      <c r="T235">
        <v>0</v>
      </c>
      <c r="U235">
        <v>0</v>
      </c>
      <c r="W235">
        <v>1.5</v>
      </c>
    </row>
    <row r="236" spans="1:23" x14ac:dyDescent="0.25">
      <c r="A236" t="s">
        <v>118</v>
      </c>
      <c r="B236">
        <v>720</v>
      </c>
      <c r="C236">
        <v>0.67</v>
      </c>
      <c r="D236">
        <v>1.1399999999999999</v>
      </c>
      <c r="E236">
        <v>2.91</v>
      </c>
      <c r="F236">
        <v>45.17</v>
      </c>
      <c r="G236">
        <v>2.5099999999999998</v>
      </c>
      <c r="H236">
        <v>6.4000000000000001E-2</v>
      </c>
      <c r="I236">
        <v>0.86</v>
      </c>
      <c r="J236">
        <v>1.41</v>
      </c>
      <c r="K236">
        <v>1.03</v>
      </c>
      <c r="M236" t="s">
        <v>115</v>
      </c>
      <c r="N236">
        <v>50</v>
      </c>
      <c r="O236">
        <v>0.61</v>
      </c>
      <c r="P236">
        <v>1</v>
      </c>
      <c r="Q236">
        <v>0</v>
      </c>
      <c r="R236">
        <v>0</v>
      </c>
      <c r="S236">
        <v>0</v>
      </c>
      <c r="T236">
        <v>0</v>
      </c>
    </row>
    <row r="237" spans="1:23" x14ac:dyDescent="0.25">
      <c r="A237" t="s">
        <v>345</v>
      </c>
      <c r="B237">
        <v>260</v>
      </c>
      <c r="C237">
        <v>0.43</v>
      </c>
      <c r="D237">
        <v>2.88</v>
      </c>
      <c r="E237">
        <v>0.65</v>
      </c>
      <c r="F237">
        <v>14.58</v>
      </c>
      <c r="G237">
        <v>0.95</v>
      </c>
      <c r="H237">
        <v>4.3999999999999997E-2</v>
      </c>
      <c r="I237">
        <v>1.47</v>
      </c>
      <c r="J237">
        <v>1.39</v>
      </c>
      <c r="K237">
        <v>1.24</v>
      </c>
      <c r="M237" t="s">
        <v>323</v>
      </c>
      <c r="N237">
        <v>480</v>
      </c>
      <c r="O237">
        <v>0.65</v>
      </c>
      <c r="P237">
        <v>1.89</v>
      </c>
      <c r="Q237">
        <v>0</v>
      </c>
      <c r="R237">
        <v>0</v>
      </c>
      <c r="S237">
        <v>0.4</v>
      </c>
      <c r="T237">
        <v>0</v>
      </c>
      <c r="U237">
        <v>0</v>
      </c>
      <c r="W237">
        <v>1</v>
      </c>
    </row>
    <row r="238" spans="1:23" x14ac:dyDescent="0.25">
      <c r="A238" t="s">
        <v>114</v>
      </c>
      <c r="B238">
        <v>320</v>
      </c>
      <c r="C238">
        <v>0.14000000000000001</v>
      </c>
      <c r="D238">
        <v>1.49</v>
      </c>
      <c r="E238">
        <v>0.17</v>
      </c>
      <c r="F238">
        <v>29.32</v>
      </c>
      <c r="G238">
        <v>0.28999999999999998</v>
      </c>
      <c r="H238">
        <v>6.0000000000000001E-3</v>
      </c>
      <c r="I238">
        <v>1.76</v>
      </c>
      <c r="J238">
        <v>1.25</v>
      </c>
      <c r="K238">
        <v>1.27</v>
      </c>
      <c r="M238" t="s">
        <v>324</v>
      </c>
      <c r="N238">
        <v>30</v>
      </c>
      <c r="O238">
        <v>0.31</v>
      </c>
      <c r="P238">
        <v>0</v>
      </c>
      <c r="Q238">
        <v>0</v>
      </c>
      <c r="R238">
        <v>0</v>
      </c>
      <c r="S238">
        <v>0</v>
      </c>
      <c r="T238">
        <v>0</v>
      </c>
    </row>
    <row r="239" spans="1:23" x14ac:dyDescent="0.25">
      <c r="A239" t="s">
        <v>38</v>
      </c>
      <c r="B239">
        <v>170</v>
      </c>
      <c r="C239">
        <v>0.63</v>
      </c>
      <c r="D239">
        <v>1.2</v>
      </c>
      <c r="E239">
        <v>1.38</v>
      </c>
      <c r="F239">
        <v>31.07</v>
      </c>
      <c r="G239">
        <v>2.99</v>
      </c>
      <c r="H239">
        <v>4.4999999999999998E-2</v>
      </c>
      <c r="I239">
        <v>2.16</v>
      </c>
      <c r="J239">
        <v>1.45</v>
      </c>
      <c r="K239">
        <v>1.17</v>
      </c>
      <c r="M239" t="s">
        <v>109</v>
      </c>
      <c r="N239">
        <v>260</v>
      </c>
      <c r="O239">
        <v>0.47</v>
      </c>
      <c r="P239">
        <v>1.26</v>
      </c>
      <c r="Q239">
        <v>0</v>
      </c>
      <c r="R239">
        <v>0</v>
      </c>
      <c r="S239">
        <v>0</v>
      </c>
      <c r="T239">
        <v>0</v>
      </c>
    </row>
    <row r="240" spans="1:23" x14ac:dyDescent="0.25">
      <c r="A240" t="s">
        <v>346</v>
      </c>
      <c r="B240">
        <v>210</v>
      </c>
      <c r="C240">
        <v>0.34</v>
      </c>
      <c r="D240">
        <v>3.25</v>
      </c>
      <c r="E240">
        <v>0.24</v>
      </c>
      <c r="F240">
        <v>9.35</v>
      </c>
      <c r="G240">
        <v>0.28000000000000003</v>
      </c>
      <c r="H240">
        <v>2.5999999999999999E-2</v>
      </c>
      <c r="I240">
        <v>1.1599999999999999</v>
      </c>
      <c r="J240">
        <v>1.51</v>
      </c>
      <c r="K240">
        <v>1.4</v>
      </c>
      <c r="M240" t="s">
        <v>93</v>
      </c>
      <c r="N240">
        <v>210</v>
      </c>
      <c r="O240">
        <v>0.43</v>
      </c>
      <c r="P240">
        <v>1.1100000000000001</v>
      </c>
      <c r="Q240">
        <v>0</v>
      </c>
      <c r="R240">
        <v>0</v>
      </c>
      <c r="S240">
        <v>0</v>
      </c>
      <c r="T240">
        <v>0</v>
      </c>
    </row>
    <row r="241" spans="1:23" x14ac:dyDescent="0.25">
      <c r="A241" t="s">
        <v>347</v>
      </c>
      <c r="B241">
        <v>2900</v>
      </c>
      <c r="C241">
        <v>0.55000000000000004</v>
      </c>
      <c r="D241">
        <v>0.94</v>
      </c>
      <c r="E241">
        <v>71.47</v>
      </c>
      <c r="F241">
        <v>3629.5</v>
      </c>
      <c r="G241">
        <v>135.01</v>
      </c>
      <c r="H241">
        <v>0.02</v>
      </c>
      <c r="I241">
        <v>1.89</v>
      </c>
      <c r="J241">
        <v>1.45</v>
      </c>
      <c r="K241">
        <v>1.1000000000000001</v>
      </c>
      <c r="M241" t="s">
        <v>325</v>
      </c>
      <c r="N241">
        <v>2900</v>
      </c>
      <c r="O241">
        <v>0.51</v>
      </c>
      <c r="P241">
        <v>0.99</v>
      </c>
      <c r="Q241">
        <v>0</v>
      </c>
      <c r="R241">
        <v>0</v>
      </c>
      <c r="S241">
        <v>0.2</v>
      </c>
      <c r="T241">
        <v>0</v>
      </c>
      <c r="U241">
        <v>0</v>
      </c>
      <c r="W241">
        <v>1</v>
      </c>
    </row>
    <row r="242" spans="1:23" x14ac:dyDescent="0.25">
      <c r="A242" t="s">
        <v>126</v>
      </c>
      <c r="B242">
        <v>480</v>
      </c>
      <c r="C242">
        <v>0.59</v>
      </c>
      <c r="D242">
        <v>1.82</v>
      </c>
      <c r="E242">
        <v>4.49</v>
      </c>
      <c r="F242">
        <v>58.65</v>
      </c>
      <c r="G242">
        <v>10.23</v>
      </c>
      <c r="H242">
        <v>7.6999999999999999E-2</v>
      </c>
      <c r="I242">
        <v>2.2799999999999998</v>
      </c>
      <c r="J242">
        <v>1.33</v>
      </c>
      <c r="K242">
        <v>1.35</v>
      </c>
      <c r="M242" t="s">
        <v>326</v>
      </c>
      <c r="N242">
        <v>110</v>
      </c>
      <c r="O242">
        <v>0.44</v>
      </c>
      <c r="P242">
        <v>1.56</v>
      </c>
      <c r="Q242">
        <v>0</v>
      </c>
      <c r="R242">
        <v>0</v>
      </c>
      <c r="S242">
        <v>0.2</v>
      </c>
      <c r="T242">
        <v>0</v>
      </c>
      <c r="U242">
        <v>0</v>
      </c>
      <c r="W242">
        <v>1</v>
      </c>
    </row>
    <row r="243" spans="1:23" x14ac:dyDescent="0.25">
      <c r="A243" t="s">
        <v>110</v>
      </c>
      <c r="B243">
        <v>480</v>
      </c>
      <c r="C243">
        <v>0.28999999999999998</v>
      </c>
      <c r="D243">
        <v>2.17</v>
      </c>
      <c r="E243">
        <v>1.75</v>
      </c>
      <c r="F243">
        <v>37.56</v>
      </c>
      <c r="G243">
        <v>1.45</v>
      </c>
      <c r="H243">
        <v>4.7E-2</v>
      </c>
      <c r="I243">
        <v>0.83</v>
      </c>
      <c r="J243">
        <v>1.1299999999999999</v>
      </c>
      <c r="K243">
        <v>1.32</v>
      </c>
      <c r="M243" t="s">
        <v>327</v>
      </c>
      <c r="N243">
        <v>320</v>
      </c>
      <c r="O243">
        <v>0.43</v>
      </c>
      <c r="P243">
        <v>4.12</v>
      </c>
      <c r="Q243">
        <v>0</v>
      </c>
      <c r="R243">
        <v>0</v>
      </c>
      <c r="S243">
        <v>0</v>
      </c>
      <c r="T243">
        <v>0</v>
      </c>
    </row>
    <row r="244" spans="1:23" x14ac:dyDescent="0.25">
      <c r="A244" t="s">
        <v>348</v>
      </c>
      <c r="B244">
        <v>2900</v>
      </c>
      <c r="C244">
        <v>0.18</v>
      </c>
      <c r="D244">
        <v>2.76</v>
      </c>
      <c r="E244">
        <v>7.27</v>
      </c>
      <c r="F244">
        <v>248.69</v>
      </c>
      <c r="G244">
        <v>6.25</v>
      </c>
      <c r="H244">
        <v>2.9000000000000001E-2</v>
      </c>
      <c r="I244">
        <v>0.86</v>
      </c>
      <c r="J244">
        <v>1.04</v>
      </c>
      <c r="K244">
        <v>1.1599999999999999</v>
      </c>
      <c r="M244" t="s">
        <v>328</v>
      </c>
      <c r="N244">
        <v>390</v>
      </c>
      <c r="O244">
        <v>0.26</v>
      </c>
      <c r="P244">
        <v>3.92</v>
      </c>
      <c r="Q244">
        <v>0</v>
      </c>
      <c r="R244">
        <v>0</v>
      </c>
      <c r="S244">
        <v>0</v>
      </c>
      <c r="T244">
        <v>0</v>
      </c>
    </row>
    <row r="245" spans="1:23" x14ac:dyDescent="0.25">
      <c r="A245" t="s">
        <v>98</v>
      </c>
      <c r="B245">
        <v>1300</v>
      </c>
      <c r="C245">
        <v>0.31</v>
      </c>
      <c r="D245">
        <v>1.02</v>
      </c>
      <c r="E245">
        <v>0.1</v>
      </c>
      <c r="F245">
        <v>9.99</v>
      </c>
      <c r="G245">
        <v>0.13</v>
      </c>
      <c r="H245">
        <v>0.01</v>
      </c>
      <c r="I245">
        <v>1.31</v>
      </c>
      <c r="J245">
        <v>1.17</v>
      </c>
      <c r="K245">
        <v>1.06</v>
      </c>
      <c r="M245" t="s">
        <v>230</v>
      </c>
      <c r="N245">
        <v>170</v>
      </c>
      <c r="O245">
        <v>0.82</v>
      </c>
      <c r="P245">
        <v>3.49</v>
      </c>
      <c r="Q245">
        <v>0</v>
      </c>
      <c r="R245">
        <v>0</v>
      </c>
      <c r="S245">
        <v>0.2</v>
      </c>
      <c r="T245">
        <v>0</v>
      </c>
      <c r="U245">
        <v>0</v>
      </c>
      <c r="W245">
        <v>1</v>
      </c>
    </row>
    <row r="246" spans="1:23" x14ac:dyDescent="0.25">
      <c r="A246" t="s">
        <v>349</v>
      </c>
      <c r="B246">
        <v>1000</v>
      </c>
      <c r="C246">
        <v>0.49</v>
      </c>
      <c r="D246">
        <v>2.41</v>
      </c>
      <c r="E246">
        <v>4.99</v>
      </c>
      <c r="F246">
        <v>216.99</v>
      </c>
      <c r="G246">
        <v>9.23</v>
      </c>
      <c r="H246">
        <v>2.3E-2</v>
      </c>
      <c r="I246">
        <v>1.85</v>
      </c>
      <c r="J246">
        <v>1.83</v>
      </c>
      <c r="K246">
        <v>1.24</v>
      </c>
      <c r="M246" t="s">
        <v>137</v>
      </c>
      <c r="N246">
        <v>480</v>
      </c>
      <c r="O246">
        <v>0.62</v>
      </c>
      <c r="P246">
        <v>1.23</v>
      </c>
      <c r="Q246">
        <v>0</v>
      </c>
      <c r="R246">
        <v>0</v>
      </c>
      <c r="S246">
        <v>0</v>
      </c>
      <c r="T246">
        <v>0</v>
      </c>
    </row>
    <row r="247" spans="1:23" x14ac:dyDescent="0.25">
      <c r="A247" t="s">
        <v>350</v>
      </c>
      <c r="B247">
        <v>2400</v>
      </c>
      <c r="C247">
        <v>0.85</v>
      </c>
      <c r="D247">
        <v>1.68</v>
      </c>
      <c r="E247">
        <v>19.64</v>
      </c>
      <c r="F247">
        <v>711.83</v>
      </c>
      <c r="G247">
        <v>31.79</v>
      </c>
      <c r="H247">
        <v>2.8000000000000001E-2</v>
      </c>
      <c r="I247">
        <v>1.62</v>
      </c>
      <c r="J247">
        <v>1.34</v>
      </c>
      <c r="K247">
        <v>1.67</v>
      </c>
      <c r="M247" t="s">
        <v>117</v>
      </c>
      <c r="N247">
        <v>320</v>
      </c>
      <c r="O247">
        <v>0.83</v>
      </c>
      <c r="P247">
        <v>2.16</v>
      </c>
      <c r="Q247">
        <v>0</v>
      </c>
      <c r="R247">
        <v>0</v>
      </c>
      <c r="S247">
        <v>0.4</v>
      </c>
      <c r="T247">
        <v>0</v>
      </c>
      <c r="U247">
        <v>0</v>
      </c>
      <c r="W247">
        <v>1.5</v>
      </c>
    </row>
    <row r="248" spans="1:23" x14ac:dyDescent="0.25">
      <c r="A248" t="s">
        <v>134</v>
      </c>
      <c r="B248">
        <v>320</v>
      </c>
      <c r="C248">
        <v>0.64</v>
      </c>
      <c r="D248">
        <v>0.93</v>
      </c>
      <c r="E248">
        <v>0.47</v>
      </c>
      <c r="F248">
        <v>13.47</v>
      </c>
      <c r="G248">
        <v>0.66</v>
      </c>
      <c r="H248">
        <v>3.5000000000000003E-2</v>
      </c>
      <c r="I248">
        <v>1.41</v>
      </c>
      <c r="J248">
        <v>1.64</v>
      </c>
      <c r="K248">
        <v>1.25</v>
      </c>
      <c r="M248" t="s">
        <v>329</v>
      </c>
      <c r="N248">
        <v>210</v>
      </c>
      <c r="O248">
        <v>0.62</v>
      </c>
      <c r="P248">
        <v>4.9800000000000004</v>
      </c>
      <c r="Q248">
        <v>0</v>
      </c>
      <c r="R248">
        <v>0</v>
      </c>
      <c r="S248">
        <v>0</v>
      </c>
      <c r="T248">
        <v>0</v>
      </c>
    </row>
    <row r="249" spans="1:23" x14ac:dyDescent="0.25">
      <c r="A249" t="s">
        <v>147</v>
      </c>
      <c r="B249">
        <v>720</v>
      </c>
      <c r="C249">
        <v>0.7</v>
      </c>
      <c r="D249">
        <v>4.78</v>
      </c>
      <c r="E249">
        <v>5.0599999999999996</v>
      </c>
      <c r="F249">
        <v>195.59</v>
      </c>
      <c r="G249">
        <v>2.97</v>
      </c>
      <c r="H249">
        <v>2.5999999999999999E-2</v>
      </c>
      <c r="I249">
        <v>0.59</v>
      </c>
      <c r="J249">
        <v>1.64</v>
      </c>
      <c r="K249">
        <v>1.21</v>
      </c>
      <c r="M249" t="s">
        <v>330</v>
      </c>
      <c r="N249">
        <v>260</v>
      </c>
      <c r="O249">
        <v>0.36</v>
      </c>
      <c r="P249">
        <v>3.42</v>
      </c>
      <c r="Q249">
        <v>0</v>
      </c>
      <c r="R249">
        <v>0</v>
      </c>
      <c r="S249">
        <v>0</v>
      </c>
      <c r="T249">
        <v>0</v>
      </c>
    </row>
    <row r="250" spans="1:23" x14ac:dyDescent="0.25">
      <c r="A250" t="s">
        <v>351</v>
      </c>
      <c r="B250">
        <v>390</v>
      </c>
      <c r="C250">
        <v>0.66</v>
      </c>
      <c r="D250">
        <v>4.75</v>
      </c>
      <c r="E250">
        <v>5.43</v>
      </c>
      <c r="F250">
        <v>108.26</v>
      </c>
      <c r="G250">
        <v>2.63</v>
      </c>
      <c r="H250">
        <v>0.05</v>
      </c>
      <c r="I250">
        <v>0.48</v>
      </c>
      <c r="J250">
        <v>1.64</v>
      </c>
      <c r="K250">
        <v>1.41</v>
      </c>
      <c r="M250" t="s">
        <v>331</v>
      </c>
      <c r="N250">
        <v>140</v>
      </c>
      <c r="O250">
        <v>0.38</v>
      </c>
      <c r="P250">
        <v>4.7699999999999996</v>
      </c>
      <c r="Q250">
        <v>0</v>
      </c>
      <c r="R250">
        <v>0</v>
      </c>
      <c r="S250">
        <v>0</v>
      </c>
      <c r="T250">
        <v>0</v>
      </c>
    </row>
    <row r="251" spans="1:23" x14ac:dyDescent="0.25">
      <c r="A251" t="s">
        <v>352</v>
      </c>
      <c r="B251">
        <v>20</v>
      </c>
      <c r="C251">
        <v>0.33</v>
      </c>
      <c r="D251">
        <v>0.06</v>
      </c>
      <c r="E251">
        <v>0</v>
      </c>
      <c r="F251">
        <v>2.85</v>
      </c>
      <c r="G251">
        <v>0</v>
      </c>
      <c r="H251">
        <v>1E-3</v>
      </c>
      <c r="I251">
        <v>0.43</v>
      </c>
      <c r="J251">
        <v>1</v>
      </c>
      <c r="K251">
        <v>1.47</v>
      </c>
      <c r="M251" t="s">
        <v>124</v>
      </c>
      <c r="N251">
        <v>720</v>
      </c>
      <c r="O251">
        <v>0.81</v>
      </c>
      <c r="P251">
        <v>2.5</v>
      </c>
      <c r="Q251">
        <v>0</v>
      </c>
      <c r="R251">
        <v>0</v>
      </c>
      <c r="S251">
        <v>0</v>
      </c>
      <c r="T251">
        <v>0</v>
      </c>
    </row>
    <row r="252" spans="1:23" x14ac:dyDescent="0.25">
      <c r="A252" t="s">
        <v>353</v>
      </c>
      <c r="B252">
        <v>1600</v>
      </c>
      <c r="C252">
        <v>0.9</v>
      </c>
      <c r="D252">
        <v>1.67</v>
      </c>
      <c r="E252">
        <v>4.53</v>
      </c>
      <c r="F252">
        <v>200.5</v>
      </c>
      <c r="G252">
        <v>6.57</v>
      </c>
      <c r="H252">
        <v>2.3E-2</v>
      </c>
      <c r="I252">
        <v>1.45</v>
      </c>
      <c r="J252">
        <v>1.28</v>
      </c>
      <c r="K252">
        <v>1</v>
      </c>
      <c r="M252" t="s">
        <v>332</v>
      </c>
      <c r="N252">
        <v>260</v>
      </c>
      <c r="O252">
        <v>0.52</v>
      </c>
      <c r="P252">
        <v>3.39</v>
      </c>
      <c r="Q252">
        <v>0</v>
      </c>
      <c r="R252">
        <v>0</v>
      </c>
      <c r="S252">
        <v>0.2</v>
      </c>
      <c r="T252">
        <v>0</v>
      </c>
      <c r="U252">
        <v>0</v>
      </c>
      <c r="W252">
        <v>1</v>
      </c>
    </row>
    <row r="253" spans="1:23" x14ac:dyDescent="0.25">
      <c r="A253" t="s">
        <v>354</v>
      </c>
      <c r="B253">
        <v>1900</v>
      </c>
      <c r="C253">
        <v>0.31</v>
      </c>
      <c r="D253">
        <v>0.24</v>
      </c>
      <c r="E253">
        <v>0.24</v>
      </c>
      <c r="F253">
        <v>82.42</v>
      </c>
      <c r="G253">
        <v>0.23</v>
      </c>
      <c r="H253">
        <v>3.0000000000000001E-3</v>
      </c>
      <c r="I253">
        <v>0.98</v>
      </c>
      <c r="J253">
        <v>1.03</v>
      </c>
      <c r="K253">
        <v>1.21</v>
      </c>
      <c r="M253" t="s">
        <v>333</v>
      </c>
      <c r="N253">
        <v>480</v>
      </c>
      <c r="O253">
        <v>0.36</v>
      </c>
      <c r="P253">
        <v>4.16</v>
      </c>
      <c r="Q253">
        <v>0</v>
      </c>
      <c r="R253">
        <v>0</v>
      </c>
      <c r="S253">
        <v>0.2</v>
      </c>
      <c r="T253">
        <v>0</v>
      </c>
      <c r="U253">
        <v>0</v>
      </c>
      <c r="W253">
        <v>1</v>
      </c>
    </row>
    <row r="254" spans="1:23" x14ac:dyDescent="0.25">
      <c r="A254" t="s">
        <v>355</v>
      </c>
      <c r="B254">
        <v>720</v>
      </c>
      <c r="C254">
        <v>0.62</v>
      </c>
      <c r="D254">
        <v>1.88</v>
      </c>
      <c r="E254">
        <v>4.13</v>
      </c>
      <c r="F254">
        <v>130.76</v>
      </c>
      <c r="G254">
        <v>7.98</v>
      </c>
      <c r="H254">
        <v>3.2000000000000001E-2</v>
      </c>
      <c r="I254">
        <v>1.93</v>
      </c>
      <c r="J254">
        <v>2.48</v>
      </c>
      <c r="K254">
        <v>1.01</v>
      </c>
      <c r="M254" t="s">
        <v>334</v>
      </c>
      <c r="N254">
        <v>210</v>
      </c>
      <c r="O254">
        <v>0.33</v>
      </c>
      <c r="P254">
        <v>1.77</v>
      </c>
      <c r="Q254">
        <v>0</v>
      </c>
      <c r="R254">
        <v>0</v>
      </c>
      <c r="S254">
        <v>0</v>
      </c>
      <c r="T254">
        <v>0</v>
      </c>
    </row>
    <row r="255" spans="1:23" x14ac:dyDescent="0.25">
      <c r="A255" t="s">
        <v>356</v>
      </c>
      <c r="B255">
        <v>40</v>
      </c>
      <c r="C255">
        <v>0.63</v>
      </c>
      <c r="D255">
        <v>2.39</v>
      </c>
      <c r="E255">
        <v>0</v>
      </c>
      <c r="F255">
        <v>4.76</v>
      </c>
      <c r="G255">
        <v>0</v>
      </c>
      <c r="H255">
        <v>0</v>
      </c>
      <c r="J255">
        <v>1.03</v>
      </c>
      <c r="K255">
        <v>2.1</v>
      </c>
      <c r="M255" t="s">
        <v>335</v>
      </c>
      <c r="N255">
        <v>1600</v>
      </c>
      <c r="O255">
        <v>0.54</v>
      </c>
      <c r="P255">
        <v>1.33</v>
      </c>
      <c r="Q255">
        <v>0</v>
      </c>
      <c r="R255">
        <v>0</v>
      </c>
      <c r="S255">
        <v>0.4</v>
      </c>
      <c r="T255">
        <v>0</v>
      </c>
      <c r="U255">
        <v>0</v>
      </c>
      <c r="W255">
        <v>1.5</v>
      </c>
    </row>
    <row r="256" spans="1:23" x14ac:dyDescent="0.25">
      <c r="A256" t="s">
        <v>357</v>
      </c>
      <c r="B256">
        <v>110</v>
      </c>
      <c r="C256">
        <v>0.38</v>
      </c>
      <c r="D256">
        <v>3.67</v>
      </c>
      <c r="E256">
        <v>0.32</v>
      </c>
      <c r="F256">
        <v>1.43</v>
      </c>
      <c r="G256">
        <v>0.76</v>
      </c>
      <c r="H256">
        <v>0.222</v>
      </c>
      <c r="I256">
        <v>2.4</v>
      </c>
      <c r="J256">
        <v>1.67</v>
      </c>
      <c r="K256">
        <v>1</v>
      </c>
      <c r="M256" t="s">
        <v>336</v>
      </c>
      <c r="N256">
        <v>3600</v>
      </c>
      <c r="O256">
        <v>0.28000000000000003</v>
      </c>
      <c r="P256">
        <v>2.63</v>
      </c>
      <c r="Q256">
        <v>0</v>
      </c>
      <c r="R256">
        <v>0</v>
      </c>
      <c r="S256">
        <v>0</v>
      </c>
      <c r="T256">
        <v>0</v>
      </c>
    </row>
    <row r="257" spans="1:23" x14ac:dyDescent="0.25">
      <c r="A257" t="s">
        <v>358</v>
      </c>
      <c r="B257">
        <v>90</v>
      </c>
      <c r="C257">
        <v>0.33</v>
      </c>
      <c r="D257">
        <v>0</v>
      </c>
      <c r="E257">
        <v>0</v>
      </c>
      <c r="F257">
        <v>2.85</v>
      </c>
      <c r="G257">
        <v>0</v>
      </c>
      <c r="H257">
        <v>0</v>
      </c>
      <c r="J257">
        <v>1.22</v>
      </c>
      <c r="K257">
        <v>2.11</v>
      </c>
      <c r="M257" t="s">
        <v>337</v>
      </c>
      <c r="N257">
        <v>480</v>
      </c>
      <c r="O257">
        <v>0.7</v>
      </c>
      <c r="P257">
        <v>4.8499999999999996</v>
      </c>
      <c r="Q257">
        <v>0</v>
      </c>
      <c r="R257">
        <v>0</v>
      </c>
      <c r="S257">
        <v>0</v>
      </c>
      <c r="T257">
        <v>0</v>
      </c>
    </row>
    <row r="258" spans="1:23" x14ac:dyDescent="0.25">
      <c r="A258" t="s">
        <v>359</v>
      </c>
      <c r="B258">
        <v>1900</v>
      </c>
      <c r="C258">
        <v>0.05</v>
      </c>
      <c r="D258">
        <v>1.43</v>
      </c>
      <c r="E258">
        <v>0.49</v>
      </c>
      <c r="F258">
        <v>8.24</v>
      </c>
      <c r="G258">
        <v>0.62</v>
      </c>
      <c r="H258">
        <v>0.06</v>
      </c>
      <c r="I258">
        <v>1.26</v>
      </c>
      <c r="J258">
        <v>1</v>
      </c>
      <c r="K258">
        <v>1.1399999999999999</v>
      </c>
      <c r="M258" t="s">
        <v>338</v>
      </c>
      <c r="N258">
        <v>90</v>
      </c>
      <c r="O258">
        <v>0.43</v>
      </c>
      <c r="P258">
        <v>0.23</v>
      </c>
      <c r="Q258">
        <v>0</v>
      </c>
      <c r="R258">
        <v>0</v>
      </c>
      <c r="S258">
        <v>0</v>
      </c>
      <c r="T258">
        <v>0</v>
      </c>
    </row>
    <row r="259" spans="1:23" x14ac:dyDescent="0.25">
      <c r="A259" t="s">
        <v>133</v>
      </c>
      <c r="B259">
        <v>720</v>
      </c>
      <c r="C259">
        <v>0.74</v>
      </c>
      <c r="D259">
        <v>1.1599999999999999</v>
      </c>
      <c r="E259">
        <v>2.0299999999999998</v>
      </c>
      <c r="F259">
        <v>59.28</v>
      </c>
      <c r="G259">
        <v>3.41</v>
      </c>
      <c r="H259">
        <v>3.4000000000000002E-2</v>
      </c>
      <c r="I259">
        <v>1.68</v>
      </c>
      <c r="J259">
        <v>1.61</v>
      </c>
      <c r="K259">
        <v>1</v>
      </c>
      <c r="M259" t="s">
        <v>339</v>
      </c>
      <c r="N259">
        <v>9900</v>
      </c>
      <c r="O259">
        <v>0.69</v>
      </c>
      <c r="P259">
        <v>1.34</v>
      </c>
      <c r="Q259">
        <v>0</v>
      </c>
      <c r="R259">
        <v>0</v>
      </c>
      <c r="S259">
        <v>0.99</v>
      </c>
      <c r="T259">
        <v>0</v>
      </c>
      <c r="U259">
        <v>0</v>
      </c>
      <c r="W259">
        <v>1.2</v>
      </c>
    </row>
    <row r="260" spans="1:23" x14ac:dyDescent="0.25">
      <c r="A260" t="s">
        <v>145</v>
      </c>
      <c r="B260">
        <v>260</v>
      </c>
      <c r="C260">
        <v>0.57999999999999996</v>
      </c>
      <c r="D260">
        <v>2.29</v>
      </c>
      <c r="E260">
        <v>0.56999999999999995</v>
      </c>
      <c r="F260">
        <v>48.34</v>
      </c>
      <c r="G260">
        <v>1.18</v>
      </c>
      <c r="H260">
        <v>1.2E-2</v>
      </c>
      <c r="I260">
        <v>2.06</v>
      </c>
      <c r="J260">
        <v>1.27</v>
      </c>
      <c r="K260">
        <v>1.47</v>
      </c>
      <c r="M260" t="s">
        <v>128</v>
      </c>
      <c r="N260">
        <v>90</v>
      </c>
      <c r="O260">
        <v>0.7</v>
      </c>
      <c r="P260">
        <v>0.7</v>
      </c>
      <c r="Q260">
        <v>0</v>
      </c>
      <c r="R260">
        <v>0</v>
      </c>
      <c r="S260">
        <v>0</v>
      </c>
      <c r="T260">
        <v>0</v>
      </c>
    </row>
    <row r="261" spans="1:23" x14ac:dyDescent="0.25">
      <c r="A261" t="s">
        <v>360</v>
      </c>
      <c r="B261">
        <v>390</v>
      </c>
      <c r="C261">
        <v>0.52</v>
      </c>
      <c r="D261">
        <v>1.07</v>
      </c>
      <c r="E261">
        <v>1.17</v>
      </c>
      <c r="F261">
        <v>87.97</v>
      </c>
      <c r="G261">
        <v>2.89</v>
      </c>
      <c r="H261">
        <v>1.2999999999999999E-2</v>
      </c>
      <c r="I261">
        <v>2.4700000000000002</v>
      </c>
      <c r="J261">
        <v>1.61</v>
      </c>
      <c r="K261">
        <v>1.1399999999999999</v>
      </c>
      <c r="M261" t="s">
        <v>340</v>
      </c>
      <c r="N261">
        <v>480</v>
      </c>
      <c r="O261">
        <v>0.83</v>
      </c>
      <c r="P261">
        <v>1.02</v>
      </c>
      <c r="Q261">
        <v>0</v>
      </c>
      <c r="R261">
        <v>0</v>
      </c>
      <c r="S261">
        <v>0.4</v>
      </c>
      <c r="T261">
        <v>0</v>
      </c>
      <c r="U261">
        <v>0</v>
      </c>
      <c r="W261">
        <v>1</v>
      </c>
    </row>
    <row r="262" spans="1:23" x14ac:dyDescent="0.25">
      <c r="A262" t="s">
        <v>361</v>
      </c>
      <c r="B262">
        <v>70</v>
      </c>
      <c r="C262">
        <v>0.82</v>
      </c>
      <c r="D262">
        <v>1.8</v>
      </c>
      <c r="E262">
        <v>0.28000000000000003</v>
      </c>
      <c r="F262">
        <v>11.1</v>
      </c>
      <c r="G262">
        <v>0.28000000000000003</v>
      </c>
      <c r="H262">
        <v>2.5000000000000001E-2</v>
      </c>
      <c r="I262">
        <v>0.99</v>
      </c>
      <c r="J262">
        <v>1.8</v>
      </c>
      <c r="K262">
        <v>1.45</v>
      </c>
      <c r="M262" t="s">
        <v>341</v>
      </c>
      <c r="N262">
        <v>140</v>
      </c>
      <c r="O262">
        <v>0.38</v>
      </c>
      <c r="P262">
        <v>4.8600000000000003</v>
      </c>
      <c r="Q262">
        <v>0</v>
      </c>
      <c r="R262">
        <v>0</v>
      </c>
      <c r="S262">
        <v>0</v>
      </c>
      <c r="T262">
        <v>0</v>
      </c>
    </row>
    <row r="263" spans="1:23" x14ac:dyDescent="0.25">
      <c r="A263" t="s">
        <v>92</v>
      </c>
      <c r="B263">
        <v>720</v>
      </c>
      <c r="C263">
        <v>0.54</v>
      </c>
      <c r="D263">
        <v>1.54</v>
      </c>
      <c r="E263">
        <v>1.9</v>
      </c>
      <c r="F263">
        <v>52.15</v>
      </c>
      <c r="G263">
        <v>4</v>
      </c>
      <c r="H263">
        <v>3.5999999999999997E-2</v>
      </c>
      <c r="I263">
        <v>2.1</v>
      </c>
      <c r="J263">
        <v>1.56</v>
      </c>
      <c r="K263">
        <v>1.29</v>
      </c>
      <c r="M263" t="s">
        <v>342</v>
      </c>
      <c r="N263">
        <v>260</v>
      </c>
      <c r="O263">
        <v>0.48</v>
      </c>
      <c r="P263">
        <v>3.96</v>
      </c>
      <c r="Q263">
        <v>0</v>
      </c>
      <c r="R263">
        <v>0</v>
      </c>
      <c r="S263">
        <v>0</v>
      </c>
      <c r="T263">
        <v>0</v>
      </c>
    </row>
    <row r="264" spans="1:23" x14ac:dyDescent="0.25">
      <c r="A264" t="s">
        <v>362</v>
      </c>
      <c r="B264">
        <v>10</v>
      </c>
      <c r="C264">
        <v>0</v>
      </c>
      <c r="D264">
        <v>0</v>
      </c>
      <c r="E264">
        <v>0</v>
      </c>
      <c r="F264">
        <v>0</v>
      </c>
      <c r="G264">
        <v>0</v>
      </c>
      <c r="K264">
        <v>1.45</v>
      </c>
      <c r="M264" t="s">
        <v>343</v>
      </c>
      <c r="N264">
        <v>10</v>
      </c>
      <c r="O264">
        <v>0.03</v>
      </c>
      <c r="P264">
        <v>0</v>
      </c>
      <c r="Q264">
        <v>0</v>
      </c>
      <c r="R264">
        <v>0</v>
      </c>
      <c r="S264">
        <v>0</v>
      </c>
      <c r="T264">
        <v>0</v>
      </c>
    </row>
    <row r="265" spans="1:23" x14ac:dyDescent="0.25">
      <c r="A265" t="s">
        <v>139</v>
      </c>
      <c r="B265">
        <v>720</v>
      </c>
      <c r="C265">
        <v>0.79</v>
      </c>
      <c r="D265">
        <v>1.36</v>
      </c>
      <c r="E265">
        <v>2.0499999999999998</v>
      </c>
      <c r="F265">
        <v>52.15</v>
      </c>
      <c r="G265">
        <v>2.46</v>
      </c>
      <c r="H265">
        <v>3.9E-2</v>
      </c>
      <c r="I265">
        <v>1.2</v>
      </c>
      <c r="J265">
        <v>1.42</v>
      </c>
      <c r="M265" t="s">
        <v>118</v>
      </c>
      <c r="N265">
        <v>720</v>
      </c>
      <c r="O265">
        <v>0.67</v>
      </c>
      <c r="P265">
        <v>1.1399999999999999</v>
      </c>
      <c r="Q265">
        <v>0</v>
      </c>
      <c r="R265">
        <v>0</v>
      </c>
      <c r="S265">
        <v>0</v>
      </c>
      <c r="T265">
        <v>0</v>
      </c>
    </row>
    <row r="266" spans="1:23" x14ac:dyDescent="0.25">
      <c r="A266" t="s">
        <v>363</v>
      </c>
      <c r="B266">
        <v>170</v>
      </c>
      <c r="C266">
        <v>0.65</v>
      </c>
      <c r="D266">
        <v>1.1100000000000001</v>
      </c>
      <c r="E266">
        <v>0.14000000000000001</v>
      </c>
      <c r="F266">
        <v>8.7200000000000006</v>
      </c>
      <c r="G266">
        <v>0.25</v>
      </c>
      <c r="H266">
        <v>1.6E-2</v>
      </c>
      <c r="I266">
        <v>1.87</v>
      </c>
      <c r="J266">
        <v>1.85</v>
      </c>
      <c r="K266">
        <v>1.56</v>
      </c>
      <c r="M266" t="s">
        <v>345</v>
      </c>
      <c r="N266">
        <v>260</v>
      </c>
      <c r="O266">
        <v>0.43</v>
      </c>
      <c r="P266">
        <v>2.88</v>
      </c>
      <c r="Q266">
        <v>0</v>
      </c>
      <c r="R266">
        <v>0</v>
      </c>
      <c r="S266">
        <v>0.4</v>
      </c>
      <c r="T266">
        <v>0</v>
      </c>
      <c r="U266">
        <v>0</v>
      </c>
      <c r="W266">
        <v>1</v>
      </c>
    </row>
    <row r="267" spans="1:23" x14ac:dyDescent="0.25">
      <c r="A267" t="s">
        <v>364</v>
      </c>
      <c r="B267">
        <v>210</v>
      </c>
      <c r="C267">
        <v>0.33</v>
      </c>
      <c r="D267">
        <v>0</v>
      </c>
      <c r="E267">
        <v>0.35</v>
      </c>
      <c r="F267">
        <v>23.46</v>
      </c>
      <c r="G267">
        <v>0.53</v>
      </c>
      <c r="H267">
        <v>1.4999999999999999E-2</v>
      </c>
      <c r="I267">
        <v>1.51</v>
      </c>
      <c r="J267">
        <v>1.21</v>
      </c>
      <c r="K267">
        <v>1.55</v>
      </c>
      <c r="M267" t="s">
        <v>114</v>
      </c>
      <c r="N267">
        <v>320</v>
      </c>
      <c r="O267">
        <v>0.14000000000000001</v>
      </c>
      <c r="P267">
        <v>1.49</v>
      </c>
      <c r="Q267">
        <v>0</v>
      </c>
      <c r="R267">
        <v>0</v>
      </c>
      <c r="S267">
        <v>0</v>
      </c>
      <c r="T267">
        <v>0</v>
      </c>
    </row>
    <row r="268" spans="1:23" x14ac:dyDescent="0.25">
      <c r="A268" t="s">
        <v>365</v>
      </c>
      <c r="B268">
        <v>480</v>
      </c>
      <c r="C268">
        <v>0.46</v>
      </c>
      <c r="D268">
        <v>2.59</v>
      </c>
      <c r="E268">
        <v>0.92</v>
      </c>
      <c r="F268">
        <v>99.38</v>
      </c>
      <c r="G268">
        <v>0.95</v>
      </c>
      <c r="H268">
        <v>8.9999999999999993E-3</v>
      </c>
      <c r="I268">
        <v>1.04</v>
      </c>
      <c r="J268">
        <v>1.5</v>
      </c>
      <c r="K268">
        <v>1.07</v>
      </c>
      <c r="M268" t="s">
        <v>38</v>
      </c>
      <c r="N268">
        <v>170</v>
      </c>
      <c r="O268">
        <v>0.63</v>
      </c>
      <c r="P268">
        <v>1.2</v>
      </c>
      <c r="Q268">
        <v>0</v>
      </c>
      <c r="R268">
        <v>0</v>
      </c>
      <c r="S268">
        <v>0</v>
      </c>
      <c r="T268">
        <v>0</v>
      </c>
    </row>
    <row r="269" spans="1:23" x14ac:dyDescent="0.25">
      <c r="A269" t="s">
        <v>366</v>
      </c>
      <c r="B269">
        <v>30</v>
      </c>
      <c r="C269">
        <v>0.8</v>
      </c>
      <c r="D269">
        <v>1.29</v>
      </c>
      <c r="E269">
        <v>1.63</v>
      </c>
      <c r="F269">
        <v>99.7</v>
      </c>
      <c r="G269">
        <v>1.98</v>
      </c>
      <c r="H269">
        <v>1.6E-2</v>
      </c>
      <c r="I269">
        <v>1.21</v>
      </c>
      <c r="J269">
        <v>1.52</v>
      </c>
      <c r="K269">
        <v>1.17</v>
      </c>
      <c r="M269" t="s">
        <v>346</v>
      </c>
      <c r="N269">
        <v>210</v>
      </c>
      <c r="O269">
        <v>0.34</v>
      </c>
      <c r="P269">
        <v>3.25</v>
      </c>
      <c r="Q269">
        <v>0</v>
      </c>
      <c r="R269">
        <v>0</v>
      </c>
      <c r="S269">
        <v>0</v>
      </c>
      <c r="T269">
        <v>0</v>
      </c>
    </row>
    <row r="270" spans="1:23" x14ac:dyDescent="0.25">
      <c r="A270" t="s">
        <v>367</v>
      </c>
      <c r="B270">
        <v>210</v>
      </c>
      <c r="C270">
        <v>0.49</v>
      </c>
      <c r="D270">
        <v>1.54</v>
      </c>
      <c r="E270">
        <v>9.75</v>
      </c>
      <c r="F270">
        <v>229.83</v>
      </c>
      <c r="G270">
        <v>20.96</v>
      </c>
      <c r="H270">
        <v>4.2000000000000003E-2</v>
      </c>
      <c r="I270">
        <v>2.15</v>
      </c>
      <c r="J270">
        <v>2.15</v>
      </c>
      <c r="K270">
        <v>1.5</v>
      </c>
      <c r="M270" t="s">
        <v>126</v>
      </c>
      <c r="N270">
        <v>480</v>
      </c>
      <c r="O270">
        <v>0.59</v>
      </c>
      <c r="P270">
        <v>1.82</v>
      </c>
      <c r="Q270">
        <v>0</v>
      </c>
      <c r="R270">
        <v>0</v>
      </c>
      <c r="S270">
        <v>0</v>
      </c>
      <c r="T270">
        <v>0</v>
      </c>
    </row>
    <row r="271" spans="1:23" x14ac:dyDescent="0.25">
      <c r="A271" t="s">
        <v>368</v>
      </c>
      <c r="B271">
        <v>260</v>
      </c>
      <c r="C271">
        <v>0.32</v>
      </c>
      <c r="D271">
        <v>3.28</v>
      </c>
      <c r="E271">
        <v>0</v>
      </c>
      <c r="F271">
        <v>6.5</v>
      </c>
      <c r="G271">
        <v>0</v>
      </c>
      <c r="H271">
        <v>0</v>
      </c>
      <c r="J271">
        <v>1.49</v>
      </c>
      <c r="K271">
        <v>1.98</v>
      </c>
      <c r="M271" t="s">
        <v>110</v>
      </c>
      <c r="N271">
        <v>480</v>
      </c>
      <c r="O271">
        <v>0.28999999999999998</v>
      </c>
      <c r="P271">
        <v>2.17</v>
      </c>
      <c r="Q271">
        <v>0</v>
      </c>
      <c r="R271">
        <v>0</v>
      </c>
      <c r="S271">
        <v>0</v>
      </c>
      <c r="T271">
        <v>0</v>
      </c>
    </row>
    <row r="272" spans="1:23" x14ac:dyDescent="0.25">
      <c r="A272" t="s">
        <v>116</v>
      </c>
      <c r="B272">
        <v>260</v>
      </c>
      <c r="C272">
        <v>0.71</v>
      </c>
      <c r="D272">
        <v>1.81</v>
      </c>
      <c r="E272">
        <v>0.42</v>
      </c>
      <c r="F272">
        <v>28.37</v>
      </c>
      <c r="G272">
        <v>0.68</v>
      </c>
      <c r="H272">
        <v>1.4999999999999999E-2</v>
      </c>
      <c r="I272">
        <v>1.6</v>
      </c>
      <c r="J272">
        <v>1.53</v>
      </c>
      <c r="K272">
        <v>1.1100000000000001</v>
      </c>
      <c r="M272" t="s">
        <v>348</v>
      </c>
      <c r="N272">
        <v>2900</v>
      </c>
      <c r="O272">
        <v>0.18</v>
      </c>
      <c r="P272">
        <v>2.76</v>
      </c>
      <c r="Q272">
        <v>0</v>
      </c>
      <c r="R272">
        <v>0</v>
      </c>
      <c r="S272">
        <v>0</v>
      </c>
      <c r="T272">
        <v>0</v>
      </c>
    </row>
    <row r="273" spans="1:23" x14ac:dyDescent="0.25">
      <c r="A273" t="s">
        <v>369</v>
      </c>
      <c r="B273">
        <v>480</v>
      </c>
      <c r="C273">
        <v>0.43</v>
      </c>
      <c r="D273">
        <v>1.25</v>
      </c>
      <c r="E273">
        <v>1.47</v>
      </c>
      <c r="F273">
        <v>151.37</v>
      </c>
      <c r="G273">
        <v>1.53</v>
      </c>
      <c r="H273">
        <v>0.01</v>
      </c>
      <c r="I273">
        <v>1.04</v>
      </c>
      <c r="J273">
        <v>1.21</v>
      </c>
      <c r="K273">
        <v>1.33</v>
      </c>
      <c r="M273" t="s">
        <v>98</v>
      </c>
      <c r="N273">
        <v>1300</v>
      </c>
      <c r="O273">
        <v>0.31</v>
      </c>
      <c r="P273">
        <v>1.02</v>
      </c>
      <c r="Q273">
        <v>0</v>
      </c>
      <c r="R273">
        <v>0</v>
      </c>
      <c r="S273">
        <v>0</v>
      </c>
      <c r="T273">
        <v>0</v>
      </c>
    </row>
    <row r="274" spans="1:23" x14ac:dyDescent="0.25">
      <c r="A274" t="s">
        <v>370</v>
      </c>
      <c r="B274">
        <v>590</v>
      </c>
      <c r="C274">
        <v>0.75</v>
      </c>
      <c r="D274">
        <v>3.02</v>
      </c>
      <c r="E274">
        <v>8.91</v>
      </c>
      <c r="F274">
        <v>243.3</v>
      </c>
      <c r="G274">
        <v>15.57</v>
      </c>
      <c r="H274">
        <v>3.6999999999999998E-2</v>
      </c>
      <c r="I274">
        <v>1.75</v>
      </c>
      <c r="J274">
        <v>1.21</v>
      </c>
      <c r="K274">
        <v>1.0900000000000001</v>
      </c>
      <c r="M274" t="s">
        <v>349</v>
      </c>
      <c r="N274">
        <v>1000</v>
      </c>
      <c r="O274">
        <v>0.49</v>
      </c>
      <c r="P274">
        <v>2.41</v>
      </c>
      <c r="Q274">
        <v>0</v>
      </c>
      <c r="R274">
        <v>0</v>
      </c>
      <c r="S274">
        <v>0.2</v>
      </c>
      <c r="T274">
        <v>0</v>
      </c>
      <c r="U274">
        <v>0</v>
      </c>
      <c r="W274">
        <v>1</v>
      </c>
    </row>
    <row r="275" spans="1:23" x14ac:dyDescent="0.25">
      <c r="A275" t="s">
        <v>149</v>
      </c>
      <c r="B275">
        <v>70</v>
      </c>
      <c r="C275">
        <v>0.26</v>
      </c>
      <c r="D275">
        <v>1.44</v>
      </c>
      <c r="E275">
        <v>0.18</v>
      </c>
      <c r="F275">
        <v>2.38</v>
      </c>
      <c r="G275">
        <v>0.46</v>
      </c>
      <c r="H275">
        <v>7.6999999999999999E-2</v>
      </c>
      <c r="I275">
        <v>2.52</v>
      </c>
      <c r="J275">
        <v>1</v>
      </c>
      <c r="K275">
        <v>1.1299999999999999</v>
      </c>
      <c r="M275" t="s">
        <v>350</v>
      </c>
      <c r="N275">
        <v>2400</v>
      </c>
      <c r="O275">
        <v>0.85</v>
      </c>
      <c r="P275">
        <v>1.68</v>
      </c>
      <c r="Q275">
        <v>0</v>
      </c>
      <c r="R275">
        <v>0</v>
      </c>
      <c r="S275">
        <v>0.6</v>
      </c>
      <c r="T275">
        <v>0</v>
      </c>
      <c r="U275">
        <v>0</v>
      </c>
      <c r="W275">
        <v>2.33</v>
      </c>
    </row>
    <row r="276" spans="1:23" x14ac:dyDescent="0.25">
      <c r="A276" t="s">
        <v>371</v>
      </c>
      <c r="B276">
        <v>1000</v>
      </c>
      <c r="C276">
        <v>0.25</v>
      </c>
      <c r="D276">
        <v>1.51</v>
      </c>
      <c r="E276">
        <v>0.18</v>
      </c>
      <c r="F276">
        <v>24.41</v>
      </c>
      <c r="G276">
        <v>0.6</v>
      </c>
      <c r="H276">
        <v>8.0000000000000002E-3</v>
      </c>
      <c r="I276">
        <v>3.29</v>
      </c>
      <c r="J276">
        <v>1.57</v>
      </c>
      <c r="K276">
        <v>1.1399999999999999</v>
      </c>
      <c r="M276" t="s">
        <v>134</v>
      </c>
      <c r="N276">
        <v>320</v>
      </c>
      <c r="O276">
        <v>0.64</v>
      </c>
      <c r="P276">
        <v>0.93</v>
      </c>
      <c r="Q276">
        <v>0</v>
      </c>
      <c r="R276">
        <v>0</v>
      </c>
      <c r="S276">
        <v>0</v>
      </c>
      <c r="T276">
        <v>0</v>
      </c>
    </row>
    <row r="277" spans="1:23" x14ac:dyDescent="0.25">
      <c r="A277" t="s">
        <v>372</v>
      </c>
      <c r="B277">
        <v>140</v>
      </c>
      <c r="C277">
        <v>0.51</v>
      </c>
      <c r="D277">
        <v>2.59</v>
      </c>
      <c r="E277">
        <v>0.25</v>
      </c>
      <c r="F277">
        <v>5.23</v>
      </c>
      <c r="G277">
        <v>0.36</v>
      </c>
      <c r="H277">
        <v>4.8000000000000001E-2</v>
      </c>
      <c r="I277">
        <v>1.42</v>
      </c>
      <c r="J277">
        <v>1.67</v>
      </c>
      <c r="K277">
        <v>1.1599999999999999</v>
      </c>
      <c r="M277" t="s">
        <v>147</v>
      </c>
      <c r="N277">
        <v>720</v>
      </c>
      <c r="O277">
        <v>0.7</v>
      </c>
      <c r="P277">
        <v>4.78</v>
      </c>
      <c r="Q277">
        <v>0</v>
      </c>
      <c r="R277">
        <v>0</v>
      </c>
      <c r="S277">
        <v>0.2</v>
      </c>
      <c r="T277">
        <v>0</v>
      </c>
      <c r="U277">
        <v>0</v>
      </c>
      <c r="W277">
        <v>1</v>
      </c>
    </row>
    <row r="278" spans="1:23" x14ac:dyDescent="0.25">
      <c r="A278" t="s">
        <v>373</v>
      </c>
      <c r="B278">
        <v>720</v>
      </c>
      <c r="C278">
        <v>0.48</v>
      </c>
      <c r="D278">
        <v>1.99</v>
      </c>
      <c r="E278">
        <v>5.09</v>
      </c>
      <c r="F278">
        <v>222.85</v>
      </c>
      <c r="G278">
        <v>9.86</v>
      </c>
      <c r="H278">
        <v>2.3E-2</v>
      </c>
      <c r="I278">
        <v>1.93</v>
      </c>
      <c r="J278">
        <v>1.79</v>
      </c>
      <c r="K278">
        <v>1.32</v>
      </c>
      <c r="M278" t="s">
        <v>351</v>
      </c>
      <c r="N278">
        <v>390</v>
      </c>
      <c r="O278">
        <v>0.66</v>
      </c>
      <c r="P278">
        <v>4.75</v>
      </c>
      <c r="Q278">
        <v>0</v>
      </c>
      <c r="R278">
        <v>0</v>
      </c>
      <c r="S278">
        <v>0.79</v>
      </c>
      <c r="T278">
        <v>0</v>
      </c>
      <c r="U278">
        <v>0</v>
      </c>
      <c r="W278">
        <v>1</v>
      </c>
    </row>
    <row r="279" spans="1:23" x14ac:dyDescent="0.25">
      <c r="A279" t="s">
        <v>374</v>
      </c>
      <c r="B279">
        <v>320</v>
      </c>
      <c r="C279">
        <v>0.44</v>
      </c>
      <c r="D279">
        <v>1.58</v>
      </c>
      <c r="E279">
        <v>3.24</v>
      </c>
      <c r="F279">
        <v>122.84</v>
      </c>
      <c r="G279">
        <v>6.34</v>
      </c>
      <c r="H279">
        <v>2.5999999999999999E-2</v>
      </c>
      <c r="I279">
        <v>1.96</v>
      </c>
      <c r="J279">
        <v>1.36</v>
      </c>
      <c r="K279">
        <v>1.54</v>
      </c>
      <c r="M279" t="s">
        <v>352</v>
      </c>
      <c r="N279">
        <v>20</v>
      </c>
      <c r="O279">
        <v>0.33</v>
      </c>
      <c r="P279">
        <v>0.06</v>
      </c>
      <c r="Q279">
        <v>0</v>
      </c>
      <c r="R279">
        <v>0</v>
      </c>
      <c r="S279">
        <v>0</v>
      </c>
      <c r="T279">
        <v>0</v>
      </c>
    </row>
    <row r="280" spans="1:23" x14ac:dyDescent="0.25">
      <c r="A280" t="s">
        <v>136</v>
      </c>
      <c r="B280">
        <v>50</v>
      </c>
      <c r="C280">
        <v>0.4</v>
      </c>
      <c r="D280">
        <v>7.0000000000000007E-2</v>
      </c>
      <c r="E280">
        <v>0.33</v>
      </c>
      <c r="F280">
        <v>8.7200000000000006</v>
      </c>
      <c r="G280">
        <v>0.39</v>
      </c>
      <c r="H280">
        <v>3.7999999999999999E-2</v>
      </c>
      <c r="I280">
        <v>1.19</v>
      </c>
      <c r="J280">
        <v>1</v>
      </c>
      <c r="K280">
        <v>1.39</v>
      </c>
      <c r="M280" t="s">
        <v>354</v>
      </c>
      <c r="N280">
        <v>1900</v>
      </c>
      <c r="O280">
        <v>0.31</v>
      </c>
      <c r="P280">
        <v>0.24</v>
      </c>
      <c r="Q280">
        <v>0</v>
      </c>
      <c r="R280">
        <v>0</v>
      </c>
      <c r="S280">
        <v>0.2</v>
      </c>
      <c r="T280">
        <v>0</v>
      </c>
      <c r="U280">
        <v>0</v>
      </c>
      <c r="W280">
        <v>1</v>
      </c>
    </row>
    <row r="281" spans="1:23" x14ac:dyDescent="0.25">
      <c r="A281" t="s">
        <v>375</v>
      </c>
      <c r="B281">
        <v>70</v>
      </c>
      <c r="C281">
        <v>0.36</v>
      </c>
      <c r="D281">
        <v>0.67</v>
      </c>
      <c r="E281">
        <v>0.39</v>
      </c>
      <c r="F281">
        <v>9.35</v>
      </c>
      <c r="G281">
        <v>0.35</v>
      </c>
      <c r="H281">
        <v>4.2000000000000003E-2</v>
      </c>
      <c r="I281">
        <v>0.88</v>
      </c>
      <c r="J281">
        <v>1</v>
      </c>
      <c r="K281">
        <v>1</v>
      </c>
      <c r="M281" t="s">
        <v>355</v>
      </c>
      <c r="N281">
        <v>720</v>
      </c>
      <c r="O281">
        <v>0.62</v>
      </c>
      <c r="P281">
        <v>1.88</v>
      </c>
      <c r="Q281">
        <v>0</v>
      </c>
      <c r="R281">
        <v>0</v>
      </c>
      <c r="S281">
        <v>0</v>
      </c>
      <c r="T281">
        <v>0</v>
      </c>
    </row>
    <row r="282" spans="1:23" x14ac:dyDescent="0.25">
      <c r="A282" t="s">
        <v>376</v>
      </c>
      <c r="B282">
        <v>170</v>
      </c>
      <c r="C282">
        <v>0.63</v>
      </c>
      <c r="D282">
        <v>3.02</v>
      </c>
      <c r="E282">
        <v>0</v>
      </c>
      <c r="F282">
        <v>2.38</v>
      </c>
      <c r="G282">
        <v>0</v>
      </c>
      <c r="H282">
        <v>0</v>
      </c>
      <c r="J282">
        <v>1.2</v>
      </c>
      <c r="K282">
        <v>1</v>
      </c>
      <c r="M282" t="s">
        <v>356</v>
      </c>
      <c r="N282">
        <v>40</v>
      </c>
      <c r="O282">
        <v>0.63</v>
      </c>
      <c r="P282">
        <v>2.39</v>
      </c>
      <c r="Q282">
        <v>0</v>
      </c>
      <c r="R282">
        <v>0</v>
      </c>
      <c r="S282">
        <v>0</v>
      </c>
      <c r="T282">
        <v>0</v>
      </c>
    </row>
    <row r="283" spans="1:23" x14ac:dyDescent="0.25">
      <c r="A283" t="s">
        <v>377</v>
      </c>
      <c r="B283">
        <v>1000</v>
      </c>
      <c r="C283">
        <v>0.55000000000000004</v>
      </c>
      <c r="D283">
        <v>0.56999999999999995</v>
      </c>
      <c r="E283">
        <v>0.96</v>
      </c>
      <c r="F283">
        <v>31.38</v>
      </c>
      <c r="G283">
        <v>0.98</v>
      </c>
      <c r="H283">
        <v>0.03</v>
      </c>
      <c r="I283">
        <v>1.02</v>
      </c>
      <c r="J283">
        <v>1</v>
      </c>
      <c r="K283">
        <v>1</v>
      </c>
      <c r="M283" t="s">
        <v>357</v>
      </c>
      <c r="N283">
        <v>110</v>
      </c>
      <c r="O283">
        <v>0.38</v>
      </c>
      <c r="P283">
        <v>3.67</v>
      </c>
      <c r="Q283">
        <v>0</v>
      </c>
      <c r="R283">
        <v>0</v>
      </c>
      <c r="S283">
        <v>0</v>
      </c>
      <c r="T283">
        <v>0</v>
      </c>
    </row>
    <row r="284" spans="1:23" x14ac:dyDescent="0.25">
      <c r="A284" t="s">
        <v>135</v>
      </c>
      <c r="B284">
        <v>140</v>
      </c>
      <c r="C284">
        <v>0.4</v>
      </c>
      <c r="D284">
        <v>2.1800000000000002</v>
      </c>
      <c r="E284">
        <v>0</v>
      </c>
      <c r="F284">
        <v>10.3</v>
      </c>
      <c r="G284">
        <v>0</v>
      </c>
      <c r="H284">
        <v>0</v>
      </c>
      <c r="J284">
        <v>1.05</v>
      </c>
      <c r="K284">
        <v>1.06</v>
      </c>
      <c r="M284" t="s">
        <v>358</v>
      </c>
      <c r="N284">
        <v>90</v>
      </c>
      <c r="O284">
        <v>0.33</v>
      </c>
      <c r="P284">
        <v>0</v>
      </c>
      <c r="Q284">
        <v>0</v>
      </c>
      <c r="R284">
        <v>0</v>
      </c>
      <c r="S284">
        <v>0</v>
      </c>
      <c r="T284">
        <v>0</v>
      </c>
    </row>
    <row r="285" spans="1:23" x14ac:dyDescent="0.25">
      <c r="A285" t="s">
        <v>154</v>
      </c>
      <c r="B285">
        <v>140</v>
      </c>
      <c r="C285">
        <v>0.48</v>
      </c>
      <c r="D285">
        <v>0.43</v>
      </c>
      <c r="E285">
        <v>0.04</v>
      </c>
      <c r="F285">
        <v>4.91</v>
      </c>
      <c r="G285">
        <v>0.05</v>
      </c>
      <c r="H285">
        <v>8.0000000000000002E-3</v>
      </c>
      <c r="I285">
        <v>1.27</v>
      </c>
      <c r="J285">
        <v>1.48</v>
      </c>
      <c r="K285">
        <v>1.02</v>
      </c>
      <c r="M285" t="s">
        <v>359</v>
      </c>
      <c r="N285">
        <v>1900</v>
      </c>
      <c r="O285">
        <v>0.05</v>
      </c>
      <c r="P285">
        <v>1.43</v>
      </c>
      <c r="Q285">
        <v>0</v>
      </c>
      <c r="R285">
        <v>0</v>
      </c>
      <c r="S285">
        <v>0</v>
      </c>
      <c r="T285">
        <v>0</v>
      </c>
    </row>
    <row r="286" spans="1:23" x14ac:dyDescent="0.25">
      <c r="A286" t="s">
        <v>103</v>
      </c>
      <c r="B286">
        <v>590</v>
      </c>
      <c r="C286">
        <v>0.75</v>
      </c>
      <c r="D286">
        <v>3.05</v>
      </c>
      <c r="E286">
        <v>4.4800000000000004</v>
      </c>
      <c r="F286">
        <v>150.1</v>
      </c>
      <c r="G286">
        <v>8.65</v>
      </c>
      <c r="H286">
        <v>0.03</v>
      </c>
      <c r="I286">
        <v>1.93</v>
      </c>
      <c r="J286">
        <v>1.73</v>
      </c>
      <c r="K286">
        <v>1.32</v>
      </c>
      <c r="M286" t="s">
        <v>133</v>
      </c>
      <c r="N286">
        <v>720</v>
      </c>
      <c r="O286">
        <v>0.74</v>
      </c>
      <c r="P286">
        <v>1.1599999999999999</v>
      </c>
      <c r="Q286">
        <v>0</v>
      </c>
      <c r="R286">
        <v>0</v>
      </c>
      <c r="S286">
        <v>0</v>
      </c>
      <c r="T286">
        <v>0</v>
      </c>
    </row>
    <row r="287" spans="1:23" x14ac:dyDescent="0.25">
      <c r="A287" t="s">
        <v>378</v>
      </c>
      <c r="B287">
        <v>140</v>
      </c>
      <c r="C287">
        <v>0.61</v>
      </c>
      <c r="D287">
        <v>3.01</v>
      </c>
      <c r="E287">
        <v>0.84</v>
      </c>
      <c r="F287">
        <v>38.67</v>
      </c>
      <c r="G287">
        <v>0.97</v>
      </c>
      <c r="H287">
        <v>2.1999999999999999E-2</v>
      </c>
      <c r="I287">
        <v>1.1499999999999999</v>
      </c>
      <c r="J287">
        <v>1.64</v>
      </c>
      <c r="K287">
        <v>1.44</v>
      </c>
      <c r="M287" t="s">
        <v>145</v>
      </c>
      <c r="N287">
        <v>260</v>
      </c>
      <c r="O287">
        <v>0.57999999999999996</v>
      </c>
      <c r="P287">
        <v>2.29</v>
      </c>
      <c r="Q287">
        <v>0</v>
      </c>
      <c r="R287">
        <v>0</v>
      </c>
      <c r="S287">
        <v>0.2</v>
      </c>
      <c r="T287">
        <v>0</v>
      </c>
      <c r="U287">
        <v>0</v>
      </c>
      <c r="W287">
        <v>1</v>
      </c>
    </row>
    <row r="288" spans="1:23" x14ac:dyDescent="0.25">
      <c r="A288" t="s">
        <v>379</v>
      </c>
      <c r="B288">
        <v>320</v>
      </c>
      <c r="C288">
        <v>0.13</v>
      </c>
      <c r="D288">
        <v>10.39</v>
      </c>
      <c r="E288">
        <v>1.1100000000000001</v>
      </c>
      <c r="F288">
        <v>170.71</v>
      </c>
      <c r="G288">
        <v>2.68</v>
      </c>
      <c r="H288">
        <v>7.0000000000000001E-3</v>
      </c>
      <c r="I288">
        <v>2.41</v>
      </c>
      <c r="J288">
        <v>1.19</v>
      </c>
      <c r="K288">
        <v>1.3</v>
      </c>
      <c r="M288" t="s">
        <v>360</v>
      </c>
      <c r="N288">
        <v>390</v>
      </c>
      <c r="O288">
        <v>0.52</v>
      </c>
      <c r="P288">
        <v>1.07</v>
      </c>
      <c r="Q288">
        <v>0</v>
      </c>
      <c r="R288">
        <v>0</v>
      </c>
      <c r="S288">
        <v>0</v>
      </c>
      <c r="T288">
        <v>0</v>
      </c>
    </row>
    <row r="289" spans="1:23" x14ac:dyDescent="0.25">
      <c r="A289" t="s">
        <v>380</v>
      </c>
      <c r="B289">
        <v>590</v>
      </c>
      <c r="C289">
        <v>0.49</v>
      </c>
      <c r="D289">
        <v>1.01</v>
      </c>
      <c r="E289">
        <v>1.1000000000000001</v>
      </c>
      <c r="F289">
        <v>19.02</v>
      </c>
      <c r="G289">
        <v>2.97</v>
      </c>
      <c r="H289">
        <v>5.8000000000000003E-2</v>
      </c>
      <c r="I289">
        <v>2.71</v>
      </c>
      <c r="J289">
        <v>1.73</v>
      </c>
      <c r="K289">
        <v>1.23</v>
      </c>
      <c r="M289" t="s">
        <v>361</v>
      </c>
      <c r="N289">
        <v>70</v>
      </c>
      <c r="O289">
        <v>0.82</v>
      </c>
      <c r="P289">
        <v>1.8</v>
      </c>
      <c r="Q289">
        <v>0</v>
      </c>
      <c r="R289">
        <v>0</v>
      </c>
      <c r="S289">
        <v>0</v>
      </c>
      <c r="T289">
        <v>0</v>
      </c>
    </row>
    <row r="290" spans="1:23" x14ac:dyDescent="0.25">
      <c r="A290" t="s">
        <v>86</v>
      </c>
      <c r="B290">
        <v>1300</v>
      </c>
      <c r="C290">
        <v>0.51</v>
      </c>
      <c r="D290">
        <v>0.71</v>
      </c>
      <c r="E290">
        <v>1.98</v>
      </c>
      <c r="F290">
        <v>97.64</v>
      </c>
      <c r="G290">
        <v>1.89</v>
      </c>
      <c r="H290">
        <v>0.02</v>
      </c>
      <c r="I290">
        <v>0.95</v>
      </c>
      <c r="J290">
        <v>1.1299999999999999</v>
      </c>
      <c r="K290">
        <v>1.52</v>
      </c>
      <c r="M290" t="s">
        <v>92</v>
      </c>
      <c r="N290">
        <v>720</v>
      </c>
      <c r="O290">
        <v>0.54</v>
      </c>
      <c r="P290">
        <v>1.54</v>
      </c>
      <c r="Q290">
        <v>0</v>
      </c>
      <c r="R290">
        <v>0</v>
      </c>
      <c r="S290">
        <v>0</v>
      </c>
      <c r="T290">
        <v>0</v>
      </c>
    </row>
    <row r="291" spans="1:23" x14ac:dyDescent="0.25">
      <c r="A291" t="s">
        <v>381</v>
      </c>
      <c r="B291">
        <v>170</v>
      </c>
      <c r="C291">
        <v>0.66</v>
      </c>
      <c r="D291">
        <v>5.6</v>
      </c>
      <c r="E291">
        <v>7.0000000000000007E-2</v>
      </c>
      <c r="F291">
        <v>5.55</v>
      </c>
      <c r="G291">
        <v>0.1</v>
      </c>
      <c r="H291">
        <v>1.2E-2</v>
      </c>
      <c r="I291">
        <v>1.55</v>
      </c>
      <c r="J291">
        <v>1.26</v>
      </c>
      <c r="K291">
        <v>1.1299999999999999</v>
      </c>
      <c r="M291" t="s">
        <v>362</v>
      </c>
      <c r="N291">
        <v>10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</row>
    <row r="292" spans="1:23" x14ac:dyDescent="0.25">
      <c r="A292" t="s">
        <v>382</v>
      </c>
      <c r="B292">
        <v>140</v>
      </c>
      <c r="C292">
        <v>0.68</v>
      </c>
      <c r="D292">
        <v>0.17</v>
      </c>
      <c r="E292">
        <v>0.65</v>
      </c>
      <c r="F292">
        <v>17.59</v>
      </c>
      <c r="G292">
        <v>0.74</v>
      </c>
      <c r="H292">
        <v>3.6999999999999998E-2</v>
      </c>
      <c r="I292">
        <v>1.1499999999999999</v>
      </c>
      <c r="J292">
        <v>1.05</v>
      </c>
      <c r="K292">
        <v>1.39</v>
      </c>
      <c r="M292" t="s">
        <v>139</v>
      </c>
      <c r="N292">
        <v>720</v>
      </c>
      <c r="O292">
        <v>0.79</v>
      </c>
      <c r="P292">
        <v>1.36</v>
      </c>
      <c r="Q292">
        <v>0</v>
      </c>
      <c r="R292">
        <v>0</v>
      </c>
      <c r="S292">
        <v>0</v>
      </c>
      <c r="T292">
        <v>0</v>
      </c>
    </row>
    <row r="293" spans="1:23" x14ac:dyDescent="0.25">
      <c r="A293" t="s">
        <v>383</v>
      </c>
      <c r="B293">
        <v>480</v>
      </c>
      <c r="C293">
        <v>0.21</v>
      </c>
      <c r="D293">
        <v>4.45</v>
      </c>
      <c r="E293">
        <v>6.45</v>
      </c>
      <c r="F293">
        <v>215.72</v>
      </c>
      <c r="G293">
        <v>3.65</v>
      </c>
      <c r="H293">
        <v>0.03</v>
      </c>
      <c r="I293">
        <v>0.56999999999999995</v>
      </c>
      <c r="J293">
        <v>1.33</v>
      </c>
      <c r="K293">
        <v>1.04</v>
      </c>
      <c r="M293" t="s">
        <v>363</v>
      </c>
      <c r="N293">
        <v>170</v>
      </c>
      <c r="O293">
        <v>0.65</v>
      </c>
      <c r="P293">
        <v>1.1100000000000001</v>
      </c>
      <c r="Q293">
        <v>0</v>
      </c>
      <c r="R293">
        <v>0</v>
      </c>
      <c r="S293">
        <v>0</v>
      </c>
      <c r="T293">
        <v>0</v>
      </c>
    </row>
    <row r="294" spans="1:23" x14ac:dyDescent="0.25">
      <c r="A294" t="s">
        <v>384</v>
      </c>
      <c r="B294">
        <v>140</v>
      </c>
      <c r="C294">
        <v>0.3</v>
      </c>
      <c r="D294">
        <v>3.39</v>
      </c>
      <c r="E294">
        <v>0</v>
      </c>
      <c r="F294">
        <v>1.74</v>
      </c>
      <c r="G294">
        <v>0</v>
      </c>
      <c r="H294">
        <v>0</v>
      </c>
      <c r="J294">
        <v>1.18</v>
      </c>
      <c r="K294">
        <v>1.1200000000000001</v>
      </c>
      <c r="M294" t="s">
        <v>364</v>
      </c>
      <c r="N294">
        <v>210</v>
      </c>
      <c r="O294">
        <v>0.33</v>
      </c>
      <c r="P294">
        <v>0</v>
      </c>
      <c r="Q294">
        <v>0</v>
      </c>
      <c r="R294">
        <v>0</v>
      </c>
      <c r="S294">
        <v>0.2</v>
      </c>
      <c r="T294">
        <v>0</v>
      </c>
      <c r="U294">
        <v>0</v>
      </c>
      <c r="W294">
        <v>1</v>
      </c>
    </row>
    <row r="295" spans="1:23" x14ac:dyDescent="0.25">
      <c r="A295" t="s">
        <v>385</v>
      </c>
      <c r="B295">
        <v>90</v>
      </c>
      <c r="C295">
        <v>0.44</v>
      </c>
      <c r="D295">
        <v>3.4</v>
      </c>
      <c r="E295">
        <v>0</v>
      </c>
      <c r="F295">
        <v>4.4400000000000004</v>
      </c>
      <c r="G295">
        <v>0</v>
      </c>
      <c r="H295">
        <v>0</v>
      </c>
      <c r="J295">
        <v>1.25</v>
      </c>
      <c r="K295">
        <v>1</v>
      </c>
      <c r="M295" t="s">
        <v>365</v>
      </c>
      <c r="N295">
        <v>480</v>
      </c>
      <c r="O295">
        <v>0.46</v>
      </c>
      <c r="P295">
        <v>2.59</v>
      </c>
      <c r="Q295">
        <v>0</v>
      </c>
      <c r="R295">
        <v>0</v>
      </c>
      <c r="S295">
        <v>0</v>
      </c>
      <c r="T295">
        <v>0</v>
      </c>
    </row>
    <row r="296" spans="1:23" x14ac:dyDescent="0.25">
      <c r="A296" t="s">
        <v>386</v>
      </c>
      <c r="B296">
        <v>320</v>
      </c>
      <c r="C296">
        <v>0.47</v>
      </c>
      <c r="D296">
        <v>0.69</v>
      </c>
      <c r="E296">
        <v>2.94</v>
      </c>
      <c r="F296">
        <v>100.81</v>
      </c>
      <c r="G296">
        <v>7.17</v>
      </c>
      <c r="H296">
        <v>2.9000000000000001E-2</v>
      </c>
      <c r="I296">
        <v>2.44</v>
      </c>
      <c r="J296">
        <v>2.0699999999999998</v>
      </c>
      <c r="K296">
        <v>3.1</v>
      </c>
      <c r="M296" t="s">
        <v>366</v>
      </c>
      <c r="N296">
        <v>30</v>
      </c>
      <c r="O296">
        <v>0.8</v>
      </c>
      <c r="P296">
        <v>1.29</v>
      </c>
      <c r="Q296">
        <v>0</v>
      </c>
      <c r="R296">
        <v>0</v>
      </c>
      <c r="S296">
        <v>0</v>
      </c>
      <c r="T296">
        <v>0</v>
      </c>
    </row>
    <row r="297" spans="1:23" x14ac:dyDescent="0.25">
      <c r="A297" t="s">
        <v>387</v>
      </c>
      <c r="B297">
        <v>210</v>
      </c>
      <c r="C297">
        <v>0.84</v>
      </c>
      <c r="D297">
        <v>1.89</v>
      </c>
      <c r="E297">
        <v>4.3</v>
      </c>
      <c r="F297">
        <v>46.92</v>
      </c>
      <c r="G297">
        <v>3.19</v>
      </c>
      <c r="H297">
        <v>9.1999999999999998E-2</v>
      </c>
      <c r="I297">
        <v>0.74</v>
      </c>
      <c r="J297">
        <v>1.46</v>
      </c>
      <c r="K297">
        <v>1.85</v>
      </c>
      <c r="M297" t="s">
        <v>367</v>
      </c>
      <c r="N297">
        <v>210</v>
      </c>
      <c r="O297">
        <v>0.49</v>
      </c>
      <c r="P297">
        <v>1.54</v>
      </c>
      <c r="Q297">
        <v>0</v>
      </c>
      <c r="R297">
        <v>0</v>
      </c>
      <c r="S297">
        <v>0</v>
      </c>
      <c r="T297">
        <v>0</v>
      </c>
    </row>
    <row r="298" spans="1:23" x14ac:dyDescent="0.25">
      <c r="A298" t="s">
        <v>173</v>
      </c>
      <c r="B298">
        <v>70</v>
      </c>
      <c r="C298">
        <v>0.69</v>
      </c>
      <c r="D298">
        <v>1.38</v>
      </c>
      <c r="E298">
        <v>0.38</v>
      </c>
      <c r="F298">
        <v>11.41</v>
      </c>
      <c r="G298">
        <v>0.34</v>
      </c>
      <c r="H298">
        <v>3.4000000000000002E-2</v>
      </c>
      <c r="I298">
        <v>0.88</v>
      </c>
      <c r="J298">
        <v>1.21</v>
      </c>
      <c r="K298">
        <v>1.35</v>
      </c>
      <c r="M298" t="s">
        <v>368</v>
      </c>
      <c r="N298">
        <v>260</v>
      </c>
      <c r="O298">
        <v>0.32</v>
      </c>
      <c r="P298">
        <v>3.28</v>
      </c>
      <c r="Q298">
        <v>0</v>
      </c>
      <c r="R298">
        <v>0</v>
      </c>
      <c r="S298">
        <v>0</v>
      </c>
      <c r="T298">
        <v>0</v>
      </c>
    </row>
    <row r="299" spans="1:23" x14ac:dyDescent="0.25">
      <c r="A299" t="s">
        <v>388</v>
      </c>
      <c r="B299">
        <v>390</v>
      </c>
      <c r="C299">
        <v>0.21</v>
      </c>
      <c r="D299">
        <v>2.59</v>
      </c>
      <c r="E299">
        <v>0</v>
      </c>
      <c r="F299">
        <v>10.62</v>
      </c>
      <c r="G299">
        <v>0</v>
      </c>
      <c r="H299">
        <v>0</v>
      </c>
      <c r="J299">
        <v>1.1599999999999999</v>
      </c>
      <c r="K299">
        <v>1.1200000000000001</v>
      </c>
      <c r="M299" t="s">
        <v>116</v>
      </c>
      <c r="N299">
        <v>260</v>
      </c>
      <c r="O299">
        <v>0.71</v>
      </c>
      <c r="P299">
        <v>1.81</v>
      </c>
      <c r="Q299">
        <v>0</v>
      </c>
      <c r="R299">
        <v>0</v>
      </c>
      <c r="S299">
        <v>0</v>
      </c>
      <c r="T299">
        <v>0</v>
      </c>
    </row>
    <row r="300" spans="1:23" x14ac:dyDescent="0.25">
      <c r="A300" t="s">
        <v>389</v>
      </c>
      <c r="B300">
        <v>260</v>
      </c>
      <c r="C300">
        <v>0.05</v>
      </c>
      <c r="D300">
        <v>0.06</v>
      </c>
      <c r="E300">
        <v>0.06</v>
      </c>
      <c r="F300">
        <v>14.42</v>
      </c>
      <c r="G300">
        <v>0.01</v>
      </c>
      <c r="H300">
        <v>4.0000000000000001E-3</v>
      </c>
      <c r="I300">
        <v>0.25</v>
      </c>
      <c r="J300">
        <v>1</v>
      </c>
      <c r="K300">
        <v>1.1599999999999999</v>
      </c>
      <c r="M300" t="s">
        <v>369</v>
      </c>
      <c r="N300">
        <v>480</v>
      </c>
      <c r="O300">
        <v>0.43</v>
      </c>
      <c r="P300">
        <v>1.25</v>
      </c>
      <c r="Q300">
        <v>0</v>
      </c>
      <c r="R300">
        <v>0</v>
      </c>
      <c r="S300">
        <v>0</v>
      </c>
      <c r="T300">
        <v>0</v>
      </c>
    </row>
    <row r="301" spans="1:23" x14ac:dyDescent="0.25">
      <c r="A301" t="s">
        <v>390</v>
      </c>
      <c r="B301">
        <v>720</v>
      </c>
      <c r="C301">
        <v>0.72</v>
      </c>
      <c r="D301">
        <v>0.88</v>
      </c>
      <c r="E301">
        <v>1.98</v>
      </c>
      <c r="F301">
        <v>38.67</v>
      </c>
      <c r="G301">
        <v>2.08</v>
      </c>
      <c r="H301">
        <v>5.0999999999999997E-2</v>
      </c>
      <c r="I301">
        <v>1.05</v>
      </c>
      <c r="J301">
        <v>1.24</v>
      </c>
      <c r="K301">
        <v>1.03</v>
      </c>
      <c r="M301" t="s">
        <v>370</v>
      </c>
      <c r="N301">
        <v>590</v>
      </c>
      <c r="O301">
        <v>0.75</v>
      </c>
      <c r="P301">
        <v>3.02</v>
      </c>
      <c r="Q301">
        <v>0</v>
      </c>
      <c r="R301">
        <v>0</v>
      </c>
      <c r="S301">
        <v>0.2</v>
      </c>
      <c r="T301">
        <v>0</v>
      </c>
      <c r="U301">
        <v>0</v>
      </c>
      <c r="W301">
        <v>1</v>
      </c>
    </row>
    <row r="302" spans="1:23" x14ac:dyDescent="0.25">
      <c r="A302" t="s">
        <v>123</v>
      </c>
      <c r="B302">
        <v>140</v>
      </c>
      <c r="C302">
        <v>0.72</v>
      </c>
      <c r="D302">
        <v>0.69</v>
      </c>
      <c r="E302">
        <v>0.66</v>
      </c>
      <c r="F302">
        <v>11.41</v>
      </c>
      <c r="G302">
        <v>0.56999999999999995</v>
      </c>
      <c r="H302">
        <v>5.8000000000000003E-2</v>
      </c>
      <c r="I302">
        <v>0.86</v>
      </c>
      <c r="J302">
        <v>1.08</v>
      </c>
      <c r="K302">
        <v>1.1000000000000001</v>
      </c>
      <c r="M302" t="s">
        <v>149</v>
      </c>
      <c r="N302">
        <v>70</v>
      </c>
      <c r="O302">
        <v>0.26</v>
      </c>
      <c r="P302">
        <v>1.44</v>
      </c>
      <c r="Q302">
        <v>0</v>
      </c>
      <c r="R302">
        <v>0</v>
      </c>
      <c r="S302">
        <v>0</v>
      </c>
      <c r="T302">
        <v>0</v>
      </c>
    </row>
    <row r="303" spans="1:23" x14ac:dyDescent="0.25">
      <c r="A303" t="s">
        <v>146</v>
      </c>
      <c r="B303">
        <v>50</v>
      </c>
      <c r="C303">
        <v>0.59</v>
      </c>
      <c r="D303">
        <v>1.71</v>
      </c>
      <c r="E303">
        <v>0</v>
      </c>
      <c r="F303">
        <v>2.38</v>
      </c>
      <c r="G303">
        <v>0</v>
      </c>
      <c r="H303">
        <v>0</v>
      </c>
      <c r="J303">
        <v>1</v>
      </c>
      <c r="K303">
        <v>1.04</v>
      </c>
      <c r="M303" t="s">
        <v>371</v>
      </c>
      <c r="N303">
        <v>1000</v>
      </c>
      <c r="O303">
        <v>0.25</v>
      </c>
      <c r="P303">
        <v>1.51</v>
      </c>
      <c r="Q303">
        <v>0</v>
      </c>
      <c r="R303">
        <v>0</v>
      </c>
      <c r="S303">
        <v>0</v>
      </c>
      <c r="T303">
        <v>0</v>
      </c>
    </row>
    <row r="304" spans="1:23" x14ac:dyDescent="0.25">
      <c r="A304" t="s">
        <v>391</v>
      </c>
      <c r="B304">
        <v>320</v>
      </c>
      <c r="C304">
        <v>0.67</v>
      </c>
      <c r="D304">
        <v>4.5</v>
      </c>
      <c r="E304">
        <v>42.09</v>
      </c>
      <c r="F304">
        <v>1145.48</v>
      </c>
      <c r="G304">
        <v>56.01</v>
      </c>
      <c r="H304">
        <v>3.6999999999999998E-2</v>
      </c>
      <c r="I304">
        <v>1.33</v>
      </c>
      <c r="J304">
        <v>1.42</v>
      </c>
      <c r="K304">
        <v>1</v>
      </c>
      <c r="M304" t="s">
        <v>372</v>
      </c>
      <c r="N304">
        <v>140</v>
      </c>
      <c r="O304">
        <v>0.51</v>
      </c>
      <c r="P304">
        <v>2.59</v>
      </c>
      <c r="Q304">
        <v>0</v>
      </c>
      <c r="R304">
        <v>0</v>
      </c>
      <c r="S304">
        <v>0</v>
      </c>
      <c r="T304">
        <v>0</v>
      </c>
    </row>
    <row r="305" spans="1:23" x14ac:dyDescent="0.25">
      <c r="A305" t="s">
        <v>144</v>
      </c>
      <c r="B305">
        <v>50</v>
      </c>
      <c r="C305">
        <v>0.37</v>
      </c>
      <c r="D305">
        <v>1.1000000000000001</v>
      </c>
      <c r="E305">
        <v>0</v>
      </c>
      <c r="F305">
        <v>9.0299999999999994</v>
      </c>
      <c r="G305">
        <v>0</v>
      </c>
      <c r="H305">
        <v>0</v>
      </c>
      <c r="I305">
        <v>0.98</v>
      </c>
      <c r="J305">
        <v>1.04</v>
      </c>
      <c r="K305">
        <v>1.33</v>
      </c>
      <c r="M305" t="s">
        <v>373</v>
      </c>
      <c r="N305">
        <v>720</v>
      </c>
      <c r="O305">
        <v>0.48</v>
      </c>
      <c r="P305">
        <v>1.99</v>
      </c>
      <c r="Q305">
        <v>0</v>
      </c>
      <c r="R305">
        <v>0</v>
      </c>
      <c r="S305">
        <v>0</v>
      </c>
      <c r="T305">
        <v>0</v>
      </c>
    </row>
    <row r="306" spans="1:23" x14ac:dyDescent="0.25">
      <c r="A306" t="s">
        <v>176</v>
      </c>
      <c r="B306">
        <v>5400</v>
      </c>
      <c r="C306">
        <v>0.49</v>
      </c>
      <c r="D306">
        <v>0.87</v>
      </c>
      <c r="E306">
        <v>6.39</v>
      </c>
      <c r="F306">
        <v>161.19999999999999</v>
      </c>
      <c r="G306">
        <v>7.91</v>
      </c>
      <c r="H306">
        <v>0.04</v>
      </c>
      <c r="I306">
        <v>1.24</v>
      </c>
      <c r="J306">
        <v>1.43</v>
      </c>
      <c r="K306">
        <v>1</v>
      </c>
      <c r="M306" t="s">
        <v>136</v>
      </c>
      <c r="N306">
        <v>50</v>
      </c>
      <c r="O306">
        <v>0.4</v>
      </c>
      <c r="P306">
        <v>7.0000000000000007E-2</v>
      </c>
      <c r="Q306">
        <v>0</v>
      </c>
      <c r="R306">
        <v>0</v>
      </c>
      <c r="S306">
        <v>0</v>
      </c>
      <c r="T306">
        <v>0</v>
      </c>
    </row>
    <row r="307" spans="1:23" x14ac:dyDescent="0.25">
      <c r="A307" t="s">
        <v>392</v>
      </c>
      <c r="B307">
        <v>880</v>
      </c>
      <c r="C307">
        <v>0.47</v>
      </c>
      <c r="D307">
        <v>1.74</v>
      </c>
      <c r="E307">
        <v>2.39</v>
      </c>
      <c r="F307">
        <v>47.23</v>
      </c>
      <c r="G307">
        <v>3.08</v>
      </c>
      <c r="H307">
        <v>5.0999999999999997E-2</v>
      </c>
      <c r="I307">
        <v>1.29</v>
      </c>
      <c r="J307">
        <v>1.44</v>
      </c>
      <c r="K307">
        <v>1.34</v>
      </c>
      <c r="M307" t="s">
        <v>375</v>
      </c>
      <c r="N307">
        <v>70</v>
      </c>
      <c r="O307">
        <v>0.36</v>
      </c>
      <c r="P307">
        <v>0.67</v>
      </c>
      <c r="Q307">
        <v>0</v>
      </c>
      <c r="R307">
        <v>0</v>
      </c>
      <c r="S307">
        <v>0</v>
      </c>
      <c r="T307">
        <v>0</v>
      </c>
    </row>
    <row r="308" spans="1:23" x14ac:dyDescent="0.25">
      <c r="A308" t="s">
        <v>157</v>
      </c>
      <c r="B308">
        <v>50</v>
      </c>
      <c r="C308">
        <v>0.49</v>
      </c>
      <c r="D308">
        <v>1.92</v>
      </c>
      <c r="E308">
        <v>0.02</v>
      </c>
      <c r="F308">
        <v>4.12</v>
      </c>
      <c r="G308">
        <v>0.05</v>
      </c>
      <c r="H308">
        <v>4.0000000000000001E-3</v>
      </c>
      <c r="I308">
        <v>2.72</v>
      </c>
      <c r="J308">
        <v>1.1499999999999999</v>
      </c>
      <c r="K308">
        <v>1.41</v>
      </c>
      <c r="M308" t="s">
        <v>376</v>
      </c>
      <c r="N308">
        <v>170</v>
      </c>
      <c r="O308">
        <v>0.63</v>
      </c>
      <c r="P308">
        <v>3.02</v>
      </c>
      <c r="Q308">
        <v>0</v>
      </c>
      <c r="R308">
        <v>0</v>
      </c>
      <c r="S308">
        <v>0</v>
      </c>
      <c r="T308">
        <v>0</v>
      </c>
    </row>
    <row r="309" spans="1:23" x14ac:dyDescent="0.25">
      <c r="A309" t="s">
        <v>393</v>
      </c>
      <c r="B309">
        <v>320</v>
      </c>
      <c r="C309">
        <v>0.28999999999999998</v>
      </c>
      <c r="D309">
        <v>2.48</v>
      </c>
      <c r="E309">
        <v>1.53</v>
      </c>
      <c r="F309">
        <v>28.21</v>
      </c>
      <c r="G309">
        <v>2.4500000000000002</v>
      </c>
      <c r="H309">
        <v>5.3999999999999999E-2</v>
      </c>
      <c r="I309">
        <v>1.61</v>
      </c>
      <c r="J309">
        <v>1.1100000000000001</v>
      </c>
      <c r="K309">
        <v>1.27</v>
      </c>
      <c r="M309" t="s">
        <v>135</v>
      </c>
      <c r="N309">
        <v>140</v>
      </c>
      <c r="O309">
        <v>0.4</v>
      </c>
      <c r="P309">
        <v>2.1800000000000002</v>
      </c>
      <c r="Q309">
        <v>0</v>
      </c>
      <c r="R309">
        <v>0</v>
      </c>
      <c r="S309">
        <v>0</v>
      </c>
      <c r="T309">
        <v>0</v>
      </c>
    </row>
    <row r="310" spans="1:23" x14ac:dyDescent="0.25">
      <c r="A310" t="s">
        <v>394</v>
      </c>
      <c r="B310">
        <v>140</v>
      </c>
      <c r="C310">
        <v>0.17</v>
      </c>
      <c r="D310">
        <v>0.2</v>
      </c>
      <c r="E310">
        <v>0</v>
      </c>
      <c r="F310">
        <v>0.63</v>
      </c>
      <c r="G310">
        <v>0</v>
      </c>
      <c r="H310">
        <v>0</v>
      </c>
      <c r="J310">
        <v>3.25</v>
      </c>
      <c r="K310">
        <v>1.1000000000000001</v>
      </c>
      <c r="M310" t="s">
        <v>154</v>
      </c>
      <c r="N310">
        <v>140</v>
      </c>
      <c r="O310">
        <v>0.48</v>
      </c>
      <c r="P310">
        <v>0.43</v>
      </c>
      <c r="Q310">
        <v>0</v>
      </c>
      <c r="R310">
        <v>0</v>
      </c>
      <c r="S310">
        <v>0</v>
      </c>
      <c r="T310">
        <v>0</v>
      </c>
    </row>
    <row r="311" spans="1:23" x14ac:dyDescent="0.25">
      <c r="A311" t="s">
        <v>160</v>
      </c>
      <c r="B311">
        <v>170</v>
      </c>
      <c r="C311">
        <v>0.24</v>
      </c>
      <c r="D311">
        <v>0.77</v>
      </c>
      <c r="E311">
        <v>0.32</v>
      </c>
      <c r="F311">
        <v>42.8</v>
      </c>
      <c r="G311">
        <v>0.68</v>
      </c>
      <c r="H311">
        <v>7.0000000000000001E-3</v>
      </c>
      <c r="I311">
        <v>2.15</v>
      </c>
      <c r="J311">
        <v>1.1200000000000001</v>
      </c>
      <c r="M311" t="s">
        <v>103</v>
      </c>
      <c r="N311">
        <v>590</v>
      </c>
      <c r="O311">
        <v>0.75</v>
      </c>
      <c r="P311">
        <v>3.05</v>
      </c>
      <c r="Q311">
        <v>0</v>
      </c>
      <c r="R311">
        <v>0</v>
      </c>
      <c r="S311">
        <v>0</v>
      </c>
      <c r="T311">
        <v>0</v>
      </c>
    </row>
    <row r="312" spans="1:23" x14ac:dyDescent="0.25">
      <c r="A312" t="s">
        <v>395</v>
      </c>
      <c r="B312">
        <v>590</v>
      </c>
      <c r="C312">
        <v>0.85</v>
      </c>
      <c r="D312">
        <v>2.2200000000000002</v>
      </c>
      <c r="E312">
        <v>7.75</v>
      </c>
      <c r="F312">
        <v>379.93</v>
      </c>
      <c r="G312">
        <v>12.81</v>
      </c>
      <c r="H312">
        <v>0.02</v>
      </c>
      <c r="I312">
        <v>1.65</v>
      </c>
      <c r="J312">
        <v>1.44</v>
      </c>
      <c r="K312">
        <v>1.1299999999999999</v>
      </c>
      <c r="M312" t="s">
        <v>378</v>
      </c>
      <c r="N312">
        <v>140</v>
      </c>
      <c r="O312">
        <v>0.61</v>
      </c>
      <c r="P312">
        <v>3.01</v>
      </c>
      <c r="Q312">
        <v>0</v>
      </c>
      <c r="R312">
        <v>0</v>
      </c>
      <c r="S312">
        <v>0.4</v>
      </c>
      <c r="T312">
        <v>0</v>
      </c>
      <c r="U312">
        <v>0</v>
      </c>
      <c r="W312">
        <v>1</v>
      </c>
    </row>
    <row r="313" spans="1:23" x14ac:dyDescent="0.25">
      <c r="A313" t="s">
        <v>162</v>
      </c>
      <c r="B313">
        <v>20</v>
      </c>
      <c r="C313">
        <v>0.59</v>
      </c>
      <c r="D313">
        <v>0.17</v>
      </c>
      <c r="E313">
        <v>0</v>
      </c>
      <c r="F313">
        <v>0</v>
      </c>
      <c r="G313">
        <v>0</v>
      </c>
      <c r="K313">
        <v>1.4</v>
      </c>
      <c r="M313" t="s">
        <v>379</v>
      </c>
      <c r="N313">
        <v>320</v>
      </c>
      <c r="O313">
        <v>0.13</v>
      </c>
      <c r="P313">
        <v>10.39</v>
      </c>
      <c r="Q313">
        <v>0</v>
      </c>
      <c r="R313">
        <v>0</v>
      </c>
      <c r="S313">
        <v>0</v>
      </c>
      <c r="T313">
        <v>0</v>
      </c>
    </row>
    <row r="314" spans="1:23" x14ac:dyDescent="0.25">
      <c r="A314" t="s">
        <v>396</v>
      </c>
      <c r="B314">
        <v>320</v>
      </c>
      <c r="C314">
        <v>0.47</v>
      </c>
      <c r="D314">
        <v>1.61</v>
      </c>
      <c r="E314">
        <v>0.55000000000000004</v>
      </c>
      <c r="F314">
        <v>35.5</v>
      </c>
      <c r="G314">
        <v>0.73</v>
      </c>
      <c r="H314">
        <v>1.6E-2</v>
      </c>
      <c r="I314">
        <v>1.32</v>
      </c>
      <c r="J314">
        <v>1.2</v>
      </c>
      <c r="K314">
        <v>1</v>
      </c>
      <c r="M314" t="s">
        <v>380</v>
      </c>
      <c r="N314">
        <v>590</v>
      </c>
      <c r="O314">
        <v>0.49</v>
      </c>
      <c r="P314">
        <v>1.01</v>
      </c>
      <c r="Q314">
        <v>0</v>
      </c>
      <c r="R314">
        <v>0</v>
      </c>
      <c r="S314">
        <v>0</v>
      </c>
      <c r="T314">
        <v>0</v>
      </c>
    </row>
    <row r="315" spans="1:23" x14ac:dyDescent="0.25">
      <c r="A315" t="s">
        <v>397</v>
      </c>
      <c r="B315">
        <v>90</v>
      </c>
      <c r="C315">
        <v>0.38</v>
      </c>
      <c r="D315">
        <v>0.98</v>
      </c>
      <c r="E315">
        <v>0.16</v>
      </c>
      <c r="F315">
        <v>3.8</v>
      </c>
      <c r="G315">
        <v>0.06</v>
      </c>
      <c r="H315">
        <v>4.2999999999999997E-2</v>
      </c>
      <c r="I315">
        <v>0.39</v>
      </c>
      <c r="J315">
        <v>1</v>
      </c>
      <c r="K315">
        <v>1.17</v>
      </c>
      <c r="M315" t="s">
        <v>86</v>
      </c>
      <c r="N315">
        <v>1300</v>
      </c>
      <c r="O315">
        <v>0.51</v>
      </c>
      <c r="P315">
        <v>0.71</v>
      </c>
      <c r="Q315">
        <v>0</v>
      </c>
      <c r="R315">
        <v>0</v>
      </c>
      <c r="S315">
        <v>0</v>
      </c>
      <c r="T315">
        <v>0</v>
      </c>
    </row>
    <row r="316" spans="1:23" x14ac:dyDescent="0.25">
      <c r="A316" t="s">
        <v>119</v>
      </c>
      <c r="B316">
        <v>20</v>
      </c>
      <c r="C316">
        <v>0.04</v>
      </c>
      <c r="D316">
        <v>0</v>
      </c>
      <c r="E316">
        <v>0</v>
      </c>
      <c r="F316">
        <v>0</v>
      </c>
      <c r="G316">
        <v>0</v>
      </c>
      <c r="K316">
        <v>1</v>
      </c>
      <c r="M316" t="s">
        <v>381</v>
      </c>
      <c r="N316">
        <v>170</v>
      </c>
      <c r="O316">
        <v>0.66</v>
      </c>
      <c r="P316">
        <v>5.6</v>
      </c>
      <c r="Q316">
        <v>0</v>
      </c>
      <c r="R316">
        <v>0</v>
      </c>
      <c r="S316">
        <v>0.2</v>
      </c>
      <c r="T316">
        <v>0</v>
      </c>
      <c r="U316">
        <v>0</v>
      </c>
      <c r="W316">
        <v>1</v>
      </c>
    </row>
    <row r="317" spans="1:23" x14ac:dyDescent="0.25">
      <c r="A317" t="s">
        <v>398</v>
      </c>
      <c r="B317">
        <v>480</v>
      </c>
      <c r="C317">
        <v>0.28000000000000003</v>
      </c>
      <c r="D317">
        <v>2.0699999999999998</v>
      </c>
      <c r="E317">
        <v>0.18</v>
      </c>
      <c r="F317">
        <v>42.48</v>
      </c>
      <c r="G317">
        <v>0.18</v>
      </c>
      <c r="H317">
        <v>4.0000000000000001E-3</v>
      </c>
      <c r="I317">
        <v>0.97</v>
      </c>
      <c r="J317">
        <v>1.03</v>
      </c>
      <c r="M317" t="s">
        <v>382</v>
      </c>
      <c r="N317">
        <v>140</v>
      </c>
      <c r="O317">
        <v>0.68</v>
      </c>
      <c r="P317">
        <v>0.17</v>
      </c>
      <c r="Q317">
        <v>0</v>
      </c>
      <c r="R317">
        <v>0</v>
      </c>
      <c r="S317">
        <v>0</v>
      </c>
      <c r="T317">
        <v>0</v>
      </c>
    </row>
    <row r="318" spans="1:23" x14ac:dyDescent="0.25">
      <c r="A318" t="s">
        <v>399</v>
      </c>
      <c r="B318">
        <v>590</v>
      </c>
      <c r="C318">
        <v>0.47</v>
      </c>
      <c r="D318">
        <v>1.1299999999999999</v>
      </c>
      <c r="E318">
        <v>12.03</v>
      </c>
      <c r="F318">
        <v>32.18</v>
      </c>
      <c r="G318">
        <v>9.6999999999999993</v>
      </c>
      <c r="H318">
        <v>0.374</v>
      </c>
      <c r="I318">
        <v>0.81</v>
      </c>
      <c r="J318">
        <v>1.07</v>
      </c>
      <c r="K318">
        <v>1.08</v>
      </c>
      <c r="M318" t="s">
        <v>383</v>
      </c>
      <c r="N318">
        <v>480</v>
      </c>
      <c r="O318">
        <v>0.21</v>
      </c>
      <c r="P318">
        <v>4.45</v>
      </c>
      <c r="Q318">
        <v>0</v>
      </c>
      <c r="R318">
        <v>0</v>
      </c>
      <c r="S318">
        <v>1.59</v>
      </c>
      <c r="T318">
        <v>0</v>
      </c>
      <c r="U318">
        <v>0</v>
      </c>
      <c r="W318">
        <v>1.5</v>
      </c>
    </row>
    <row r="319" spans="1:23" x14ac:dyDescent="0.25">
      <c r="A319" t="s">
        <v>132</v>
      </c>
      <c r="B319">
        <v>260</v>
      </c>
      <c r="C319">
        <v>0.67</v>
      </c>
      <c r="D319">
        <v>0.77</v>
      </c>
      <c r="E319">
        <v>0.88</v>
      </c>
      <c r="F319">
        <v>18.23</v>
      </c>
      <c r="G319">
        <v>1.21</v>
      </c>
      <c r="H319">
        <v>4.8000000000000001E-2</v>
      </c>
      <c r="I319">
        <v>1.37</v>
      </c>
      <c r="J319">
        <v>1.35</v>
      </c>
      <c r="K319">
        <v>1.06</v>
      </c>
      <c r="M319" t="s">
        <v>384</v>
      </c>
      <c r="N319">
        <v>140</v>
      </c>
      <c r="O319">
        <v>0.3</v>
      </c>
      <c r="P319">
        <v>3.39</v>
      </c>
      <c r="Q319">
        <v>0</v>
      </c>
      <c r="R319">
        <v>0</v>
      </c>
      <c r="S319">
        <v>0</v>
      </c>
      <c r="T319">
        <v>0</v>
      </c>
    </row>
    <row r="320" spans="1:23" x14ac:dyDescent="0.25">
      <c r="A320" t="s">
        <v>400</v>
      </c>
      <c r="B320">
        <v>10</v>
      </c>
      <c r="C320">
        <v>0</v>
      </c>
      <c r="D320">
        <v>0</v>
      </c>
      <c r="E320">
        <v>0</v>
      </c>
      <c r="F320">
        <v>0.63</v>
      </c>
      <c r="G320">
        <v>0</v>
      </c>
      <c r="H320">
        <v>0</v>
      </c>
      <c r="J320">
        <v>2.25</v>
      </c>
      <c r="K320">
        <v>1.1200000000000001</v>
      </c>
      <c r="M320" t="s">
        <v>385</v>
      </c>
      <c r="N320">
        <v>90</v>
      </c>
      <c r="O320">
        <v>0.44</v>
      </c>
      <c r="P320">
        <v>3.4</v>
      </c>
      <c r="Q320">
        <v>0</v>
      </c>
      <c r="R320">
        <v>0</v>
      </c>
      <c r="S320">
        <v>0</v>
      </c>
      <c r="T320">
        <v>0</v>
      </c>
    </row>
    <row r="321" spans="1:23" x14ac:dyDescent="0.25">
      <c r="A321" t="s">
        <v>401</v>
      </c>
      <c r="B321">
        <v>170</v>
      </c>
      <c r="C321">
        <v>0.71</v>
      </c>
      <c r="D321">
        <v>8.8800000000000008</v>
      </c>
      <c r="E321">
        <v>11.13</v>
      </c>
      <c r="F321">
        <v>764.61</v>
      </c>
      <c r="G321">
        <v>24.16</v>
      </c>
      <c r="H321">
        <v>1.4999999999999999E-2</v>
      </c>
      <c r="I321">
        <v>2.17</v>
      </c>
      <c r="J321">
        <v>2.27</v>
      </c>
      <c r="K321">
        <v>1</v>
      </c>
      <c r="M321" t="s">
        <v>386</v>
      </c>
      <c r="N321">
        <v>320</v>
      </c>
      <c r="O321">
        <v>0.47</v>
      </c>
      <c r="P321">
        <v>0.69</v>
      </c>
      <c r="Q321">
        <v>0</v>
      </c>
      <c r="R321">
        <v>0</v>
      </c>
      <c r="S321">
        <v>0</v>
      </c>
      <c r="T321">
        <v>0</v>
      </c>
    </row>
    <row r="322" spans="1:23" x14ac:dyDescent="0.25">
      <c r="A322" t="s">
        <v>402</v>
      </c>
      <c r="B322">
        <v>260</v>
      </c>
      <c r="C322">
        <v>0.16</v>
      </c>
      <c r="D322">
        <v>0.05</v>
      </c>
      <c r="E322">
        <v>0</v>
      </c>
      <c r="F322">
        <v>22.51</v>
      </c>
      <c r="G322">
        <v>0</v>
      </c>
      <c r="H322">
        <v>0</v>
      </c>
      <c r="J322">
        <v>1.01</v>
      </c>
      <c r="K322">
        <v>2.23</v>
      </c>
      <c r="M322" t="s">
        <v>387</v>
      </c>
      <c r="N322">
        <v>210</v>
      </c>
      <c r="O322">
        <v>0.84</v>
      </c>
      <c r="P322">
        <v>1.89</v>
      </c>
      <c r="Q322">
        <v>0</v>
      </c>
      <c r="R322">
        <v>0</v>
      </c>
      <c r="S322">
        <v>0</v>
      </c>
      <c r="T322">
        <v>0</v>
      </c>
    </row>
    <row r="323" spans="1:23" x14ac:dyDescent="0.25">
      <c r="A323" t="s">
        <v>403</v>
      </c>
      <c r="B323">
        <v>880</v>
      </c>
      <c r="C323">
        <v>0.54</v>
      </c>
      <c r="D323">
        <v>2.25</v>
      </c>
      <c r="E323">
        <v>0.18</v>
      </c>
      <c r="F323">
        <v>12.84</v>
      </c>
      <c r="G323">
        <v>0.14000000000000001</v>
      </c>
      <c r="H323">
        <v>1.4E-2</v>
      </c>
      <c r="I323">
        <v>0.8</v>
      </c>
      <c r="J323">
        <v>1.69</v>
      </c>
      <c r="K323">
        <v>1</v>
      </c>
      <c r="M323" t="s">
        <v>173</v>
      </c>
      <c r="N323">
        <v>70</v>
      </c>
      <c r="O323">
        <v>0.69</v>
      </c>
      <c r="P323">
        <v>1.38</v>
      </c>
      <c r="Q323">
        <v>0</v>
      </c>
      <c r="R323">
        <v>0</v>
      </c>
      <c r="S323">
        <v>0</v>
      </c>
      <c r="T323">
        <v>0</v>
      </c>
    </row>
    <row r="324" spans="1:23" x14ac:dyDescent="0.25">
      <c r="A324" t="s">
        <v>404</v>
      </c>
      <c r="B324">
        <v>480</v>
      </c>
      <c r="C324">
        <v>0.5</v>
      </c>
      <c r="D324">
        <v>3.13</v>
      </c>
      <c r="E324">
        <v>6.96</v>
      </c>
      <c r="F324">
        <v>110.32</v>
      </c>
      <c r="G324">
        <v>16.39</v>
      </c>
      <c r="H324">
        <v>6.3E-2</v>
      </c>
      <c r="I324">
        <v>2.35</v>
      </c>
      <c r="J324">
        <v>2.2000000000000002</v>
      </c>
      <c r="K324">
        <v>1.5</v>
      </c>
      <c r="M324" t="s">
        <v>388</v>
      </c>
      <c r="N324">
        <v>390</v>
      </c>
      <c r="O324">
        <v>0.21</v>
      </c>
      <c r="P324">
        <v>2.59</v>
      </c>
      <c r="Q324">
        <v>0</v>
      </c>
      <c r="R324">
        <v>0</v>
      </c>
      <c r="S324">
        <v>0</v>
      </c>
      <c r="T324">
        <v>0</v>
      </c>
    </row>
    <row r="325" spans="1:23" x14ac:dyDescent="0.25">
      <c r="A325" t="s">
        <v>405</v>
      </c>
      <c r="B325">
        <v>260</v>
      </c>
      <c r="C325">
        <v>0.46</v>
      </c>
      <c r="D325">
        <v>2.13</v>
      </c>
      <c r="E325">
        <v>0</v>
      </c>
      <c r="F325">
        <v>6.18</v>
      </c>
      <c r="G325">
        <v>0</v>
      </c>
      <c r="H325">
        <v>0</v>
      </c>
      <c r="J325">
        <v>1.1299999999999999</v>
      </c>
      <c r="K325">
        <v>1.97</v>
      </c>
      <c r="M325" t="s">
        <v>389</v>
      </c>
      <c r="N325">
        <v>260</v>
      </c>
      <c r="O325">
        <v>0.05</v>
      </c>
      <c r="P325">
        <v>0.06</v>
      </c>
      <c r="Q325">
        <v>0</v>
      </c>
      <c r="R325">
        <v>0</v>
      </c>
      <c r="S325">
        <v>0</v>
      </c>
      <c r="T325">
        <v>0</v>
      </c>
    </row>
    <row r="326" spans="1:23" x14ac:dyDescent="0.25">
      <c r="A326" t="s">
        <v>406</v>
      </c>
      <c r="B326">
        <v>210</v>
      </c>
      <c r="C326">
        <v>0.56000000000000005</v>
      </c>
      <c r="D326">
        <v>0.89</v>
      </c>
      <c r="E326">
        <v>0.34</v>
      </c>
      <c r="F326">
        <v>22.35</v>
      </c>
      <c r="G326">
        <v>0.6</v>
      </c>
      <c r="H326">
        <v>1.4999999999999999E-2</v>
      </c>
      <c r="I326">
        <v>1.76</v>
      </c>
      <c r="J326">
        <v>1.65</v>
      </c>
      <c r="K326">
        <v>1.0900000000000001</v>
      </c>
      <c r="M326" t="s">
        <v>390</v>
      </c>
      <c r="N326">
        <v>720</v>
      </c>
      <c r="O326">
        <v>0.72</v>
      </c>
      <c r="P326">
        <v>0.88</v>
      </c>
      <c r="Q326">
        <v>0</v>
      </c>
      <c r="R326">
        <v>0</v>
      </c>
      <c r="S326">
        <v>0</v>
      </c>
      <c r="T326">
        <v>0</v>
      </c>
    </row>
    <row r="327" spans="1:23" x14ac:dyDescent="0.25">
      <c r="A327" t="s">
        <v>407</v>
      </c>
      <c r="B327">
        <v>30</v>
      </c>
      <c r="C327">
        <v>0.93</v>
      </c>
      <c r="D327">
        <v>6.87</v>
      </c>
      <c r="E327">
        <v>2.1800000000000002</v>
      </c>
      <c r="F327">
        <v>134.57</v>
      </c>
      <c r="G327">
        <v>4.1399999999999997</v>
      </c>
      <c r="H327">
        <v>1.6E-2</v>
      </c>
      <c r="I327">
        <v>1.9</v>
      </c>
      <c r="J327">
        <v>1.4</v>
      </c>
      <c r="K327">
        <v>1.69</v>
      </c>
      <c r="M327" t="s">
        <v>123</v>
      </c>
      <c r="N327">
        <v>140</v>
      </c>
      <c r="O327">
        <v>0.72</v>
      </c>
      <c r="P327">
        <v>0.69</v>
      </c>
      <c r="Q327">
        <v>0</v>
      </c>
      <c r="R327">
        <v>0</v>
      </c>
      <c r="S327">
        <v>0</v>
      </c>
      <c r="T327">
        <v>0</v>
      </c>
    </row>
    <row r="328" spans="1:23" x14ac:dyDescent="0.25">
      <c r="A328" t="s">
        <v>143</v>
      </c>
      <c r="B328">
        <v>320</v>
      </c>
      <c r="C328">
        <v>0.69</v>
      </c>
      <c r="D328">
        <v>2.0299999999999998</v>
      </c>
      <c r="E328">
        <v>1.38</v>
      </c>
      <c r="F328">
        <v>66.25</v>
      </c>
      <c r="G328">
        <v>2.82</v>
      </c>
      <c r="H328">
        <v>2.1000000000000001E-2</v>
      </c>
      <c r="I328">
        <v>2.04</v>
      </c>
      <c r="J328">
        <v>2.12</v>
      </c>
      <c r="K328">
        <v>1.48</v>
      </c>
      <c r="M328" t="s">
        <v>146</v>
      </c>
      <c r="N328">
        <v>50</v>
      </c>
      <c r="O328">
        <v>0.59</v>
      </c>
      <c r="P328">
        <v>1.71</v>
      </c>
      <c r="Q328">
        <v>0</v>
      </c>
      <c r="R328">
        <v>0</v>
      </c>
      <c r="S328">
        <v>0</v>
      </c>
      <c r="T328">
        <v>0</v>
      </c>
    </row>
    <row r="329" spans="1:23" x14ac:dyDescent="0.25">
      <c r="A329" t="s">
        <v>408</v>
      </c>
      <c r="B329">
        <v>70</v>
      </c>
      <c r="C329">
        <v>0.5</v>
      </c>
      <c r="D329">
        <v>5.01</v>
      </c>
      <c r="E329">
        <v>0</v>
      </c>
      <c r="F329">
        <v>3.49</v>
      </c>
      <c r="G329">
        <v>0</v>
      </c>
      <c r="H329">
        <v>0</v>
      </c>
      <c r="J329">
        <v>1.95</v>
      </c>
      <c r="K329">
        <v>1.85</v>
      </c>
      <c r="M329" t="s">
        <v>391</v>
      </c>
      <c r="N329">
        <v>320</v>
      </c>
      <c r="O329">
        <v>0.67</v>
      </c>
      <c r="P329">
        <v>4.5</v>
      </c>
      <c r="Q329">
        <v>0</v>
      </c>
      <c r="R329">
        <v>0</v>
      </c>
      <c r="S329">
        <v>0</v>
      </c>
      <c r="T329">
        <v>0</v>
      </c>
    </row>
    <row r="330" spans="1:23" x14ac:dyDescent="0.25">
      <c r="A330" t="s">
        <v>164</v>
      </c>
      <c r="B330">
        <v>210</v>
      </c>
      <c r="C330">
        <v>0.75</v>
      </c>
      <c r="D330">
        <v>2.02</v>
      </c>
      <c r="E330">
        <v>3.47</v>
      </c>
      <c r="F330">
        <v>80.36</v>
      </c>
      <c r="G330">
        <v>6.42</v>
      </c>
      <c r="H330">
        <v>4.2999999999999997E-2</v>
      </c>
      <c r="I330">
        <v>1.85</v>
      </c>
      <c r="J330">
        <v>1.43</v>
      </c>
      <c r="K330">
        <v>1.75</v>
      </c>
      <c r="M330" t="s">
        <v>144</v>
      </c>
      <c r="N330">
        <v>50</v>
      </c>
      <c r="O330">
        <v>0.37</v>
      </c>
      <c r="P330">
        <v>1.1000000000000001</v>
      </c>
      <c r="Q330">
        <v>0</v>
      </c>
      <c r="R330">
        <v>0</v>
      </c>
      <c r="S330">
        <v>0</v>
      </c>
      <c r="T330">
        <v>0</v>
      </c>
    </row>
    <row r="331" spans="1:23" x14ac:dyDescent="0.25">
      <c r="A331" t="s">
        <v>409</v>
      </c>
      <c r="B331">
        <v>480</v>
      </c>
      <c r="C331">
        <v>0.1</v>
      </c>
      <c r="D331">
        <v>4.09</v>
      </c>
      <c r="E331">
        <v>0.46</v>
      </c>
      <c r="F331">
        <v>71.33</v>
      </c>
      <c r="G331">
        <v>0.66</v>
      </c>
      <c r="H331">
        <v>6.0000000000000001E-3</v>
      </c>
      <c r="I331">
        <v>1.43</v>
      </c>
      <c r="J331">
        <v>1.08</v>
      </c>
      <c r="K331">
        <v>1.23</v>
      </c>
      <c r="M331" t="s">
        <v>176</v>
      </c>
      <c r="N331">
        <v>5400</v>
      </c>
      <c r="O331">
        <v>0.49</v>
      </c>
      <c r="P331">
        <v>0.87</v>
      </c>
      <c r="Q331">
        <v>0</v>
      </c>
      <c r="R331">
        <v>0</v>
      </c>
      <c r="S331">
        <v>0.2</v>
      </c>
      <c r="T331">
        <v>0</v>
      </c>
      <c r="U331">
        <v>0</v>
      </c>
      <c r="W331">
        <v>1</v>
      </c>
    </row>
    <row r="332" spans="1:23" x14ac:dyDescent="0.25">
      <c r="A332" t="s">
        <v>152</v>
      </c>
      <c r="B332">
        <v>140</v>
      </c>
      <c r="C332">
        <v>0.32</v>
      </c>
      <c r="D332">
        <v>0.5</v>
      </c>
      <c r="E332">
        <v>0.02</v>
      </c>
      <c r="F332">
        <v>5.55</v>
      </c>
      <c r="G332">
        <v>0.02</v>
      </c>
      <c r="H332">
        <v>3.0000000000000001E-3</v>
      </c>
      <c r="I332">
        <v>1.1499999999999999</v>
      </c>
      <c r="J332">
        <v>1</v>
      </c>
      <c r="K332">
        <v>1.08</v>
      </c>
      <c r="M332" t="s">
        <v>392</v>
      </c>
      <c r="N332">
        <v>880</v>
      </c>
      <c r="O332">
        <v>0.47</v>
      </c>
      <c r="P332">
        <v>1.74</v>
      </c>
      <c r="Q332">
        <v>0</v>
      </c>
      <c r="R332">
        <v>0</v>
      </c>
      <c r="S332">
        <v>0</v>
      </c>
      <c r="T332">
        <v>0</v>
      </c>
    </row>
    <row r="333" spans="1:23" x14ac:dyDescent="0.25">
      <c r="A333" t="s">
        <v>410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K333">
        <v>1.08</v>
      </c>
      <c r="M333" t="s">
        <v>157</v>
      </c>
      <c r="N333">
        <v>50</v>
      </c>
      <c r="O333">
        <v>0.49</v>
      </c>
      <c r="P333">
        <v>1.92</v>
      </c>
      <c r="Q333">
        <v>0</v>
      </c>
      <c r="R333">
        <v>0</v>
      </c>
      <c r="S333">
        <v>0</v>
      </c>
      <c r="T333">
        <v>0</v>
      </c>
    </row>
    <row r="334" spans="1:23" x14ac:dyDescent="0.25">
      <c r="A334" t="s">
        <v>411</v>
      </c>
      <c r="B334">
        <v>170</v>
      </c>
      <c r="C334">
        <v>0.12</v>
      </c>
      <c r="D334">
        <v>1.37</v>
      </c>
      <c r="E334">
        <v>0</v>
      </c>
      <c r="F334">
        <v>0.32</v>
      </c>
      <c r="G334">
        <v>0</v>
      </c>
      <c r="H334">
        <v>0</v>
      </c>
      <c r="J334">
        <v>1</v>
      </c>
      <c r="M334" t="s">
        <v>393</v>
      </c>
      <c r="N334">
        <v>320</v>
      </c>
      <c r="O334">
        <v>0.28999999999999998</v>
      </c>
      <c r="P334">
        <v>2.48</v>
      </c>
      <c r="Q334">
        <v>0</v>
      </c>
      <c r="R334">
        <v>0</v>
      </c>
      <c r="S334">
        <v>0</v>
      </c>
      <c r="T334">
        <v>0</v>
      </c>
    </row>
    <row r="335" spans="1:23" x14ac:dyDescent="0.25">
      <c r="A335" t="s">
        <v>412</v>
      </c>
      <c r="B335">
        <v>320</v>
      </c>
      <c r="C335">
        <v>0.57999999999999996</v>
      </c>
      <c r="D335">
        <v>2.14</v>
      </c>
      <c r="E335">
        <v>0.08</v>
      </c>
      <c r="F335">
        <v>8.7200000000000006</v>
      </c>
      <c r="G335">
        <v>0.04</v>
      </c>
      <c r="H335">
        <v>8.9999999999999993E-3</v>
      </c>
      <c r="I335">
        <v>0.48</v>
      </c>
      <c r="J335">
        <v>1.89</v>
      </c>
      <c r="K335">
        <v>1</v>
      </c>
      <c r="M335" t="s">
        <v>394</v>
      </c>
      <c r="N335">
        <v>140</v>
      </c>
      <c r="O335">
        <v>0.17</v>
      </c>
      <c r="P335">
        <v>0.2</v>
      </c>
      <c r="Q335">
        <v>0</v>
      </c>
      <c r="R335">
        <v>0</v>
      </c>
      <c r="S335">
        <v>0</v>
      </c>
      <c r="T335">
        <v>0</v>
      </c>
    </row>
    <row r="336" spans="1:23" x14ac:dyDescent="0.25">
      <c r="A336" t="s">
        <v>413</v>
      </c>
      <c r="B336">
        <v>40</v>
      </c>
      <c r="C336">
        <v>0.55000000000000004</v>
      </c>
      <c r="D336">
        <v>0.91</v>
      </c>
      <c r="E336">
        <v>0.03</v>
      </c>
      <c r="F336">
        <v>1.43</v>
      </c>
      <c r="G336">
        <v>0.09</v>
      </c>
      <c r="H336">
        <v>2.4E-2</v>
      </c>
      <c r="I336">
        <v>2.71</v>
      </c>
      <c r="J336">
        <v>1.89</v>
      </c>
      <c r="K336">
        <v>1.58</v>
      </c>
      <c r="M336" t="s">
        <v>160</v>
      </c>
      <c r="N336">
        <v>170</v>
      </c>
      <c r="O336">
        <v>0.24</v>
      </c>
      <c r="P336">
        <v>0.77</v>
      </c>
      <c r="Q336">
        <v>0</v>
      </c>
      <c r="R336">
        <v>0</v>
      </c>
      <c r="S336">
        <v>0</v>
      </c>
      <c r="T336">
        <v>0</v>
      </c>
    </row>
    <row r="337" spans="1:23" x14ac:dyDescent="0.25">
      <c r="A337" t="s">
        <v>414</v>
      </c>
      <c r="B337">
        <v>480</v>
      </c>
      <c r="C337">
        <v>0.67</v>
      </c>
      <c r="D337">
        <v>1.82</v>
      </c>
      <c r="E337">
        <v>1.1200000000000001</v>
      </c>
      <c r="F337">
        <v>79.41</v>
      </c>
      <c r="G337">
        <v>1.66</v>
      </c>
      <c r="H337">
        <v>1.4E-2</v>
      </c>
      <c r="I337">
        <v>1.47</v>
      </c>
      <c r="J337">
        <v>1.57</v>
      </c>
      <c r="K337">
        <v>1.38</v>
      </c>
      <c r="M337" t="s">
        <v>395</v>
      </c>
      <c r="N337">
        <v>590</v>
      </c>
      <c r="O337">
        <v>0.85</v>
      </c>
      <c r="P337">
        <v>2.2200000000000002</v>
      </c>
      <c r="Q337">
        <v>0</v>
      </c>
      <c r="R337">
        <v>0</v>
      </c>
      <c r="S337">
        <v>0.4</v>
      </c>
      <c r="T337">
        <v>0</v>
      </c>
      <c r="U337">
        <v>0</v>
      </c>
      <c r="W337">
        <v>1</v>
      </c>
    </row>
    <row r="338" spans="1:23" x14ac:dyDescent="0.25">
      <c r="A338" t="s">
        <v>166</v>
      </c>
      <c r="B338">
        <v>30</v>
      </c>
      <c r="C338">
        <v>0.35</v>
      </c>
      <c r="D338">
        <v>0.96</v>
      </c>
      <c r="E338">
        <v>0</v>
      </c>
      <c r="F338">
        <v>7.29</v>
      </c>
      <c r="G338">
        <v>0</v>
      </c>
      <c r="H338">
        <v>0</v>
      </c>
      <c r="J338">
        <v>1.1299999999999999</v>
      </c>
      <c r="K338">
        <v>1.68</v>
      </c>
      <c r="M338" t="s">
        <v>162</v>
      </c>
      <c r="N338">
        <v>20</v>
      </c>
      <c r="O338">
        <v>0.59</v>
      </c>
      <c r="P338">
        <v>0.17</v>
      </c>
      <c r="Q338">
        <v>0</v>
      </c>
      <c r="R338">
        <v>0</v>
      </c>
      <c r="S338">
        <v>0</v>
      </c>
      <c r="T338">
        <v>0</v>
      </c>
    </row>
    <row r="339" spans="1:23" x14ac:dyDescent="0.25">
      <c r="A339" t="s">
        <v>148</v>
      </c>
      <c r="B339">
        <v>140</v>
      </c>
      <c r="C339">
        <v>0.6</v>
      </c>
      <c r="D339">
        <v>0.75</v>
      </c>
      <c r="E339">
        <v>0.73</v>
      </c>
      <c r="F339">
        <v>29.96</v>
      </c>
      <c r="G339">
        <v>1.46</v>
      </c>
      <c r="H339">
        <v>2.4E-2</v>
      </c>
      <c r="I339">
        <v>2.0099999999999998</v>
      </c>
      <c r="J339">
        <v>1.04</v>
      </c>
      <c r="K339">
        <v>1.4</v>
      </c>
      <c r="M339" t="s">
        <v>396</v>
      </c>
      <c r="N339">
        <v>320</v>
      </c>
      <c r="O339">
        <v>0.47</v>
      </c>
      <c r="P339">
        <v>1.61</v>
      </c>
      <c r="Q339">
        <v>0</v>
      </c>
      <c r="R339">
        <v>0</v>
      </c>
      <c r="S339">
        <v>0.2</v>
      </c>
      <c r="T339">
        <v>0</v>
      </c>
      <c r="U339">
        <v>0</v>
      </c>
      <c r="W339">
        <v>1</v>
      </c>
    </row>
    <row r="340" spans="1:23" x14ac:dyDescent="0.25">
      <c r="A340" t="s">
        <v>170</v>
      </c>
      <c r="B340">
        <v>260</v>
      </c>
      <c r="C340">
        <v>0.53</v>
      </c>
      <c r="D340">
        <v>0.73</v>
      </c>
      <c r="E340">
        <v>0.97</v>
      </c>
      <c r="F340">
        <v>32.020000000000003</v>
      </c>
      <c r="G340">
        <v>1.91</v>
      </c>
      <c r="H340">
        <v>0.03</v>
      </c>
      <c r="I340">
        <v>1.98</v>
      </c>
      <c r="J340">
        <v>1.17</v>
      </c>
      <c r="K340">
        <v>1.0900000000000001</v>
      </c>
      <c r="M340" t="s">
        <v>397</v>
      </c>
      <c r="N340">
        <v>90</v>
      </c>
      <c r="O340">
        <v>0.38</v>
      </c>
      <c r="P340">
        <v>0.98</v>
      </c>
      <c r="Q340">
        <v>0</v>
      </c>
      <c r="R340">
        <v>0</v>
      </c>
      <c r="S340">
        <v>0</v>
      </c>
      <c r="T340">
        <v>0</v>
      </c>
    </row>
    <row r="341" spans="1:23" x14ac:dyDescent="0.25">
      <c r="A341" t="s">
        <v>415</v>
      </c>
      <c r="B341">
        <v>70</v>
      </c>
      <c r="C341">
        <v>0.34</v>
      </c>
      <c r="D341">
        <v>2.37</v>
      </c>
      <c r="E341">
        <v>0.11</v>
      </c>
      <c r="F341">
        <v>2.06</v>
      </c>
      <c r="G341">
        <v>0.25</v>
      </c>
      <c r="H341">
        <v>5.2999999999999999E-2</v>
      </c>
      <c r="I341">
        <v>2.2799999999999998</v>
      </c>
      <c r="J341">
        <v>1.54</v>
      </c>
      <c r="K341">
        <v>1.19</v>
      </c>
      <c r="M341" t="s">
        <v>119</v>
      </c>
      <c r="N341">
        <v>20</v>
      </c>
      <c r="O341">
        <v>0.04</v>
      </c>
      <c r="P341">
        <v>0</v>
      </c>
      <c r="Q341">
        <v>0</v>
      </c>
      <c r="R341">
        <v>0</v>
      </c>
      <c r="S341">
        <v>0</v>
      </c>
      <c r="T341">
        <v>0</v>
      </c>
    </row>
    <row r="342" spans="1:23" x14ac:dyDescent="0.25">
      <c r="A342" t="s">
        <v>416</v>
      </c>
      <c r="B342">
        <v>320</v>
      </c>
      <c r="C342">
        <v>0.7</v>
      </c>
      <c r="D342">
        <v>1.51</v>
      </c>
      <c r="E342">
        <v>0.17</v>
      </c>
      <c r="F342">
        <v>8.56</v>
      </c>
      <c r="G342">
        <v>0.49</v>
      </c>
      <c r="H342">
        <v>1.9E-2</v>
      </c>
      <c r="I342">
        <v>2.91</v>
      </c>
      <c r="J342">
        <v>1.3</v>
      </c>
      <c r="K342">
        <v>2.09</v>
      </c>
      <c r="M342" t="s">
        <v>398</v>
      </c>
      <c r="N342">
        <v>480</v>
      </c>
      <c r="O342">
        <v>0.28000000000000003</v>
      </c>
      <c r="P342">
        <v>2.0699999999999998</v>
      </c>
      <c r="Q342">
        <v>0</v>
      </c>
      <c r="R342">
        <v>0</v>
      </c>
      <c r="S342">
        <v>0</v>
      </c>
      <c r="T342">
        <v>0</v>
      </c>
    </row>
    <row r="343" spans="1:23" x14ac:dyDescent="0.25">
      <c r="A343" t="s">
        <v>46</v>
      </c>
      <c r="B343">
        <v>70</v>
      </c>
      <c r="C343">
        <v>0.48</v>
      </c>
      <c r="D343">
        <v>0.56999999999999995</v>
      </c>
      <c r="E343">
        <v>0.06</v>
      </c>
      <c r="F343">
        <v>8.24</v>
      </c>
      <c r="G343">
        <v>0.1</v>
      </c>
      <c r="H343">
        <v>7.0000000000000001E-3</v>
      </c>
      <c r="I343">
        <v>1.72</v>
      </c>
      <c r="J343">
        <v>1</v>
      </c>
      <c r="K343">
        <v>1.05</v>
      </c>
      <c r="M343" t="s">
        <v>399</v>
      </c>
      <c r="N343">
        <v>590</v>
      </c>
      <c r="O343">
        <v>0.47</v>
      </c>
      <c r="P343">
        <v>1.1299999999999999</v>
      </c>
      <c r="Q343">
        <v>0</v>
      </c>
      <c r="R343">
        <v>0</v>
      </c>
      <c r="S343">
        <v>0.2</v>
      </c>
      <c r="T343">
        <v>0</v>
      </c>
      <c r="U343">
        <v>0</v>
      </c>
      <c r="W343">
        <v>1</v>
      </c>
    </row>
    <row r="344" spans="1:23" x14ac:dyDescent="0.25">
      <c r="A344" t="s">
        <v>156</v>
      </c>
      <c r="B344">
        <v>40</v>
      </c>
      <c r="C344">
        <v>0.41</v>
      </c>
      <c r="D344">
        <v>0.76</v>
      </c>
      <c r="E344">
        <v>0.26</v>
      </c>
      <c r="F344">
        <v>7.29</v>
      </c>
      <c r="G344">
        <v>0.79</v>
      </c>
      <c r="H344">
        <v>3.5000000000000003E-2</v>
      </c>
      <c r="I344">
        <v>3.08</v>
      </c>
      <c r="J344">
        <v>1.8</v>
      </c>
      <c r="K344">
        <v>1</v>
      </c>
      <c r="M344" t="s">
        <v>132</v>
      </c>
      <c r="N344">
        <v>260</v>
      </c>
      <c r="O344">
        <v>0.67</v>
      </c>
      <c r="P344">
        <v>0.77</v>
      </c>
      <c r="Q344">
        <v>0</v>
      </c>
      <c r="R344">
        <v>0</v>
      </c>
      <c r="S344">
        <v>0</v>
      </c>
      <c r="T344">
        <v>0</v>
      </c>
    </row>
    <row r="345" spans="1:23" x14ac:dyDescent="0.25">
      <c r="A345" t="s">
        <v>151</v>
      </c>
      <c r="B345">
        <v>10</v>
      </c>
      <c r="C345">
        <v>0.42</v>
      </c>
      <c r="D345">
        <v>0.73</v>
      </c>
      <c r="E345">
        <v>0.18</v>
      </c>
      <c r="F345">
        <v>5.55</v>
      </c>
      <c r="G345">
        <v>0.19</v>
      </c>
      <c r="H345">
        <v>3.2000000000000001E-2</v>
      </c>
      <c r="I345">
        <v>1.07</v>
      </c>
      <c r="J345">
        <v>1.06</v>
      </c>
      <c r="K345">
        <v>1</v>
      </c>
      <c r="M345" t="s">
        <v>400</v>
      </c>
      <c r="N345">
        <v>10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</row>
    <row r="346" spans="1:23" x14ac:dyDescent="0.25">
      <c r="A346" t="s">
        <v>417</v>
      </c>
      <c r="B346">
        <v>320</v>
      </c>
      <c r="C346">
        <v>0.46</v>
      </c>
      <c r="D346">
        <v>0.74</v>
      </c>
      <c r="E346">
        <v>0.93</v>
      </c>
      <c r="F346">
        <v>128.69999999999999</v>
      </c>
      <c r="G346">
        <v>1.92</v>
      </c>
      <c r="H346">
        <v>7.0000000000000001E-3</v>
      </c>
      <c r="I346">
        <v>2.0699999999999998</v>
      </c>
      <c r="J346">
        <v>1.08</v>
      </c>
      <c r="K346">
        <v>1.0900000000000001</v>
      </c>
      <c r="M346" t="s">
        <v>401</v>
      </c>
      <c r="N346">
        <v>170</v>
      </c>
      <c r="O346">
        <v>0.71</v>
      </c>
      <c r="P346">
        <v>8.8800000000000008</v>
      </c>
      <c r="Q346">
        <v>0</v>
      </c>
      <c r="R346">
        <v>0</v>
      </c>
      <c r="S346">
        <v>0.6</v>
      </c>
      <c r="T346">
        <v>0</v>
      </c>
      <c r="U346">
        <v>0</v>
      </c>
      <c r="W346">
        <v>2</v>
      </c>
    </row>
    <row r="347" spans="1:23" x14ac:dyDescent="0.25">
      <c r="A347" t="s">
        <v>177</v>
      </c>
      <c r="B347">
        <v>110</v>
      </c>
      <c r="C347">
        <v>0.74</v>
      </c>
      <c r="D347">
        <v>2.1</v>
      </c>
      <c r="E347">
        <v>1.86</v>
      </c>
      <c r="F347">
        <v>33.44</v>
      </c>
      <c r="G347">
        <v>3</v>
      </c>
      <c r="H347">
        <v>5.6000000000000001E-2</v>
      </c>
      <c r="I347">
        <v>1.61</v>
      </c>
      <c r="J347">
        <v>1.63</v>
      </c>
      <c r="K347">
        <v>1.1200000000000001</v>
      </c>
      <c r="M347" t="s">
        <v>402</v>
      </c>
      <c r="N347">
        <v>260</v>
      </c>
      <c r="O347">
        <v>0.16</v>
      </c>
      <c r="P347">
        <v>0.05</v>
      </c>
      <c r="Q347">
        <v>0</v>
      </c>
      <c r="R347">
        <v>0</v>
      </c>
      <c r="S347">
        <v>0</v>
      </c>
      <c r="T347">
        <v>0</v>
      </c>
    </row>
    <row r="348" spans="1:23" x14ac:dyDescent="0.25">
      <c r="A348" t="s">
        <v>189</v>
      </c>
      <c r="B348">
        <v>40</v>
      </c>
      <c r="C348">
        <v>0.51</v>
      </c>
      <c r="D348">
        <v>0.55000000000000004</v>
      </c>
      <c r="E348">
        <v>0</v>
      </c>
      <c r="F348">
        <v>3.17</v>
      </c>
      <c r="G348">
        <v>0.01</v>
      </c>
      <c r="H348">
        <v>1E-3</v>
      </c>
      <c r="I348">
        <v>2.57</v>
      </c>
      <c r="J348">
        <v>1.3</v>
      </c>
      <c r="K348">
        <v>1.28</v>
      </c>
      <c r="M348" t="s">
        <v>403</v>
      </c>
      <c r="N348">
        <v>880</v>
      </c>
      <c r="O348">
        <v>0.54</v>
      </c>
      <c r="P348">
        <v>2.25</v>
      </c>
      <c r="Q348">
        <v>0</v>
      </c>
      <c r="R348">
        <v>0</v>
      </c>
      <c r="S348">
        <v>0</v>
      </c>
      <c r="T348">
        <v>0</v>
      </c>
    </row>
    <row r="349" spans="1:23" x14ac:dyDescent="0.25">
      <c r="A349" t="s">
        <v>418</v>
      </c>
      <c r="B349">
        <v>110</v>
      </c>
      <c r="C349">
        <v>0.66</v>
      </c>
      <c r="D349">
        <v>2.44</v>
      </c>
      <c r="E349">
        <v>0.15</v>
      </c>
      <c r="F349">
        <v>9.67</v>
      </c>
      <c r="G349">
        <v>0.45</v>
      </c>
      <c r="H349">
        <v>1.6E-2</v>
      </c>
      <c r="I349">
        <v>2.97</v>
      </c>
      <c r="J349">
        <v>1.82</v>
      </c>
      <c r="K349">
        <v>1.19</v>
      </c>
      <c r="M349" t="s">
        <v>404</v>
      </c>
      <c r="N349">
        <v>480</v>
      </c>
      <c r="O349">
        <v>0.5</v>
      </c>
      <c r="P349">
        <v>3.13</v>
      </c>
      <c r="Q349">
        <v>0</v>
      </c>
      <c r="R349">
        <v>0</v>
      </c>
      <c r="S349">
        <v>0.2</v>
      </c>
      <c r="T349">
        <v>0</v>
      </c>
      <c r="U349">
        <v>0</v>
      </c>
      <c r="W349">
        <v>1</v>
      </c>
    </row>
    <row r="350" spans="1:23" x14ac:dyDescent="0.25">
      <c r="A350" t="s">
        <v>419</v>
      </c>
      <c r="B350">
        <v>50</v>
      </c>
      <c r="C350">
        <v>0.44</v>
      </c>
      <c r="D350">
        <v>7.2</v>
      </c>
      <c r="E350">
        <v>0</v>
      </c>
      <c r="F350">
        <v>0</v>
      </c>
      <c r="G350">
        <v>0</v>
      </c>
      <c r="K350">
        <v>1.79</v>
      </c>
      <c r="M350" t="s">
        <v>405</v>
      </c>
      <c r="N350">
        <v>260</v>
      </c>
      <c r="O350">
        <v>0.46</v>
      </c>
      <c r="P350">
        <v>2.13</v>
      </c>
      <c r="Q350">
        <v>0</v>
      </c>
      <c r="R350">
        <v>0</v>
      </c>
      <c r="S350">
        <v>0</v>
      </c>
      <c r="T350">
        <v>0</v>
      </c>
    </row>
    <row r="351" spans="1:23" x14ac:dyDescent="0.25">
      <c r="A351" t="s">
        <v>187</v>
      </c>
      <c r="B351">
        <v>880</v>
      </c>
      <c r="C351">
        <v>0.57999999999999996</v>
      </c>
      <c r="D351">
        <v>0.5</v>
      </c>
      <c r="E351">
        <v>0.77</v>
      </c>
      <c r="F351">
        <v>26.63</v>
      </c>
      <c r="G351">
        <v>1.02</v>
      </c>
      <c r="H351">
        <v>2.9000000000000001E-2</v>
      </c>
      <c r="I351">
        <v>1.32</v>
      </c>
      <c r="J351">
        <v>1.39</v>
      </c>
      <c r="K351">
        <v>1</v>
      </c>
      <c r="M351" t="s">
        <v>406</v>
      </c>
      <c r="N351">
        <v>210</v>
      </c>
      <c r="O351">
        <v>0.56000000000000005</v>
      </c>
      <c r="P351">
        <v>0.89</v>
      </c>
      <c r="Q351">
        <v>0</v>
      </c>
      <c r="R351">
        <v>0</v>
      </c>
      <c r="S351">
        <v>0</v>
      </c>
      <c r="T351">
        <v>0</v>
      </c>
    </row>
    <row r="352" spans="1:23" x14ac:dyDescent="0.25">
      <c r="A352" t="s">
        <v>130</v>
      </c>
      <c r="B352">
        <v>260</v>
      </c>
      <c r="C352">
        <v>0.49</v>
      </c>
      <c r="D352">
        <v>0.79</v>
      </c>
      <c r="E352">
        <v>0.69</v>
      </c>
      <c r="F352">
        <v>19.34</v>
      </c>
      <c r="G352">
        <v>0.86</v>
      </c>
      <c r="H352">
        <v>3.5999999999999997E-2</v>
      </c>
      <c r="I352">
        <v>1.25</v>
      </c>
      <c r="J352">
        <v>1.1399999999999999</v>
      </c>
      <c r="K352">
        <v>1.1599999999999999</v>
      </c>
      <c r="M352" t="s">
        <v>407</v>
      </c>
      <c r="N352">
        <v>30</v>
      </c>
      <c r="O352">
        <v>0.93</v>
      </c>
      <c r="P352">
        <v>6.87</v>
      </c>
      <c r="Q352">
        <v>0</v>
      </c>
      <c r="R352">
        <v>0</v>
      </c>
      <c r="S352">
        <v>0.2</v>
      </c>
      <c r="T352">
        <v>0</v>
      </c>
      <c r="U352">
        <v>0</v>
      </c>
      <c r="W352">
        <v>1</v>
      </c>
    </row>
    <row r="353" spans="1:23" x14ac:dyDescent="0.25">
      <c r="A353" t="s">
        <v>420</v>
      </c>
      <c r="B353">
        <v>170</v>
      </c>
      <c r="C353">
        <v>0.74</v>
      </c>
      <c r="D353">
        <v>5.55</v>
      </c>
      <c r="E353">
        <v>4.26</v>
      </c>
      <c r="F353">
        <v>242.19</v>
      </c>
      <c r="G353">
        <v>7.15</v>
      </c>
      <c r="H353">
        <v>1.7999999999999999E-2</v>
      </c>
      <c r="I353">
        <v>1.68</v>
      </c>
      <c r="J353">
        <v>2.39</v>
      </c>
      <c r="K353">
        <v>1.01</v>
      </c>
      <c r="M353" t="s">
        <v>143</v>
      </c>
      <c r="N353">
        <v>320</v>
      </c>
      <c r="O353">
        <v>0.69</v>
      </c>
      <c r="P353">
        <v>2.0299999999999998</v>
      </c>
      <c r="Q353">
        <v>0</v>
      </c>
      <c r="R353">
        <v>0</v>
      </c>
      <c r="S353">
        <v>0.6</v>
      </c>
      <c r="T353">
        <v>0</v>
      </c>
      <c r="U353">
        <v>0</v>
      </c>
      <c r="W353">
        <v>1</v>
      </c>
    </row>
    <row r="354" spans="1:23" x14ac:dyDescent="0.25">
      <c r="A354" t="s">
        <v>421</v>
      </c>
      <c r="B354">
        <v>110</v>
      </c>
      <c r="C354">
        <v>0.4</v>
      </c>
      <c r="D354">
        <v>1.17</v>
      </c>
      <c r="E354">
        <v>2.27</v>
      </c>
      <c r="F354">
        <v>84.16</v>
      </c>
      <c r="G354">
        <v>3.15</v>
      </c>
      <c r="H354">
        <v>2.7E-2</v>
      </c>
      <c r="I354">
        <v>1.39</v>
      </c>
      <c r="J354">
        <v>1.96</v>
      </c>
      <c r="K354">
        <v>2.21</v>
      </c>
      <c r="M354" t="s">
        <v>408</v>
      </c>
      <c r="N354">
        <v>70</v>
      </c>
      <c r="O354">
        <v>0.5</v>
      </c>
      <c r="P354">
        <v>5.01</v>
      </c>
      <c r="Q354">
        <v>0</v>
      </c>
      <c r="R354">
        <v>0</v>
      </c>
      <c r="S354">
        <v>0</v>
      </c>
      <c r="T354">
        <v>0</v>
      </c>
    </row>
    <row r="355" spans="1:23" x14ac:dyDescent="0.25">
      <c r="A355" t="s">
        <v>182</v>
      </c>
      <c r="B355">
        <v>260</v>
      </c>
      <c r="C355">
        <v>0.53</v>
      </c>
      <c r="D355">
        <v>0.82</v>
      </c>
      <c r="E355">
        <v>0.72</v>
      </c>
      <c r="F355">
        <v>29.64</v>
      </c>
      <c r="G355">
        <v>1.68</v>
      </c>
      <c r="H355">
        <v>2.4E-2</v>
      </c>
      <c r="I355">
        <v>2.34</v>
      </c>
      <c r="J355">
        <v>1.57</v>
      </c>
      <c r="K355">
        <v>1.69</v>
      </c>
      <c r="M355" t="s">
        <v>164</v>
      </c>
      <c r="N355">
        <v>210</v>
      </c>
      <c r="O355">
        <v>0.75</v>
      </c>
      <c r="P355">
        <v>2.02</v>
      </c>
      <c r="Q355">
        <v>0</v>
      </c>
      <c r="R355">
        <v>0</v>
      </c>
      <c r="S355">
        <v>0.2</v>
      </c>
      <c r="T355">
        <v>0</v>
      </c>
      <c r="U355">
        <v>0</v>
      </c>
      <c r="W355">
        <v>1</v>
      </c>
    </row>
    <row r="356" spans="1:23" x14ac:dyDescent="0.25">
      <c r="A356" t="s">
        <v>422</v>
      </c>
      <c r="B356">
        <v>320</v>
      </c>
      <c r="C356">
        <v>0.86</v>
      </c>
      <c r="D356">
        <v>1.32</v>
      </c>
      <c r="E356">
        <v>0.71</v>
      </c>
      <c r="F356">
        <v>27.26</v>
      </c>
      <c r="G356">
        <v>1.39</v>
      </c>
      <c r="H356">
        <v>2.5999999999999999E-2</v>
      </c>
      <c r="I356">
        <v>1.96</v>
      </c>
      <c r="J356">
        <v>1.63</v>
      </c>
      <c r="K356">
        <v>1.51</v>
      </c>
      <c r="M356" t="s">
        <v>409</v>
      </c>
      <c r="N356">
        <v>480</v>
      </c>
      <c r="O356">
        <v>0.1</v>
      </c>
      <c r="P356">
        <v>4.09</v>
      </c>
      <c r="Q356">
        <v>0</v>
      </c>
      <c r="R356">
        <v>0</v>
      </c>
      <c r="S356">
        <v>0</v>
      </c>
      <c r="T356">
        <v>0</v>
      </c>
    </row>
    <row r="357" spans="1:23" x14ac:dyDescent="0.25">
      <c r="A357" t="s">
        <v>423</v>
      </c>
      <c r="B357">
        <v>720</v>
      </c>
      <c r="C357">
        <v>0.53</v>
      </c>
      <c r="D357">
        <v>1.76</v>
      </c>
      <c r="E357">
        <v>9.14</v>
      </c>
      <c r="F357">
        <v>223.96</v>
      </c>
      <c r="G357">
        <v>16.53</v>
      </c>
      <c r="H357">
        <v>4.1000000000000002E-2</v>
      </c>
      <c r="I357">
        <v>1.81</v>
      </c>
      <c r="J357">
        <v>1.64</v>
      </c>
      <c r="K357">
        <v>1.57</v>
      </c>
      <c r="M357" t="s">
        <v>152</v>
      </c>
      <c r="N357">
        <v>140</v>
      </c>
      <c r="O357">
        <v>0.32</v>
      </c>
      <c r="P357">
        <v>0.5</v>
      </c>
      <c r="Q357">
        <v>0</v>
      </c>
      <c r="R357">
        <v>0</v>
      </c>
      <c r="S357">
        <v>0</v>
      </c>
      <c r="T357">
        <v>0</v>
      </c>
    </row>
    <row r="358" spans="1:23" x14ac:dyDescent="0.25">
      <c r="A358" t="s">
        <v>150</v>
      </c>
      <c r="B358">
        <v>50</v>
      </c>
      <c r="C358">
        <v>0.5</v>
      </c>
      <c r="D358">
        <v>1.1000000000000001</v>
      </c>
      <c r="E358">
        <v>0</v>
      </c>
      <c r="F358">
        <v>1.1100000000000001</v>
      </c>
      <c r="G358">
        <v>0</v>
      </c>
      <c r="H358">
        <v>0</v>
      </c>
      <c r="J358">
        <v>1</v>
      </c>
      <c r="K358">
        <v>1.49</v>
      </c>
      <c r="M358" t="s">
        <v>410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</row>
    <row r="359" spans="1:23" x14ac:dyDescent="0.25">
      <c r="A359" t="s">
        <v>424</v>
      </c>
      <c r="B359">
        <v>480</v>
      </c>
      <c r="C359">
        <v>0.54</v>
      </c>
      <c r="D359">
        <v>2.0299999999999998</v>
      </c>
      <c r="E359">
        <v>7.09</v>
      </c>
      <c r="F359">
        <v>112.54</v>
      </c>
      <c r="G359">
        <v>3.19</v>
      </c>
      <c r="H359">
        <v>6.3E-2</v>
      </c>
      <c r="I359">
        <v>0.45</v>
      </c>
      <c r="J359">
        <v>1.43</v>
      </c>
      <c r="K359">
        <v>1</v>
      </c>
      <c r="M359" t="s">
        <v>411</v>
      </c>
      <c r="N359">
        <v>170</v>
      </c>
      <c r="O359">
        <v>0.12</v>
      </c>
      <c r="P359">
        <v>1.37</v>
      </c>
      <c r="Q359">
        <v>0</v>
      </c>
      <c r="R359">
        <v>0</v>
      </c>
      <c r="S359">
        <v>0</v>
      </c>
      <c r="T359">
        <v>0</v>
      </c>
    </row>
    <row r="360" spans="1:23" x14ac:dyDescent="0.25">
      <c r="A360" t="s">
        <v>425</v>
      </c>
      <c r="B360">
        <v>210</v>
      </c>
      <c r="C360">
        <v>0.72</v>
      </c>
      <c r="D360">
        <v>2.25</v>
      </c>
      <c r="E360">
        <v>0.01</v>
      </c>
      <c r="F360">
        <v>4.4400000000000004</v>
      </c>
      <c r="G360">
        <v>0.01</v>
      </c>
      <c r="H360">
        <v>1E-3</v>
      </c>
      <c r="I360">
        <v>1.66</v>
      </c>
      <c r="J360">
        <v>1.1100000000000001</v>
      </c>
      <c r="K360">
        <v>1.31</v>
      </c>
      <c r="M360" t="s">
        <v>412</v>
      </c>
      <c r="N360">
        <v>320</v>
      </c>
      <c r="O360">
        <v>0.57999999999999996</v>
      </c>
      <c r="P360">
        <v>2.14</v>
      </c>
      <c r="Q360">
        <v>0</v>
      </c>
      <c r="R360">
        <v>0</v>
      </c>
      <c r="S360">
        <v>0</v>
      </c>
      <c r="T360">
        <v>0</v>
      </c>
    </row>
    <row r="361" spans="1:23" x14ac:dyDescent="0.25">
      <c r="A361" t="s">
        <v>426</v>
      </c>
      <c r="B361">
        <v>320</v>
      </c>
      <c r="C361">
        <v>0.16</v>
      </c>
      <c r="D361">
        <v>0.36</v>
      </c>
      <c r="E361">
        <v>0.01</v>
      </c>
      <c r="F361">
        <v>0.63</v>
      </c>
      <c r="G361">
        <v>0</v>
      </c>
      <c r="H361">
        <v>8.9999999999999993E-3</v>
      </c>
      <c r="I361">
        <v>0.81</v>
      </c>
      <c r="J361">
        <v>1</v>
      </c>
      <c r="K361">
        <v>1.31</v>
      </c>
      <c r="M361" t="s">
        <v>413</v>
      </c>
      <c r="N361">
        <v>40</v>
      </c>
      <c r="O361">
        <v>0.55000000000000004</v>
      </c>
      <c r="P361">
        <v>0.91</v>
      </c>
      <c r="Q361">
        <v>0</v>
      </c>
      <c r="R361">
        <v>0</v>
      </c>
      <c r="S361">
        <v>0</v>
      </c>
      <c r="T361">
        <v>0</v>
      </c>
    </row>
    <row r="362" spans="1:23" x14ac:dyDescent="0.25">
      <c r="A362" t="s">
        <v>427</v>
      </c>
      <c r="B362">
        <v>210</v>
      </c>
      <c r="C362">
        <v>0.61</v>
      </c>
      <c r="D362">
        <v>1.8</v>
      </c>
      <c r="E362">
        <v>9.6999999999999993</v>
      </c>
      <c r="F362">
        <v>194.64</v>
      </c>
      <c r="G362">
        <v>23.78</v>
      </c>
      <c r="H362">
        <v>0.05</v>
      </c>
      <c r="I362">
        <v>2.4500000000000002</v>
      </c>
      <c r="J362">
        <v>1.61</v>
      </c>
      <c r="K362">
        <v>1</v>
      </c>
      <c r="M362" t="s">
        <v>414</v>
      </c>
      <c r="N362">
        <v>480</v>
      </c>
      <c r="O362">
        <v>0.67</v>
      </c>
      <c r="P362">
        <v>1.82</v>
      </c>
      <c r="Q362">
        <v>0</v>
      </c>
      <c r="R362">
        <v>0</v>
      </c>
      <c r="S362">
        <v>0</v>
      </c>
      <c r="T362">
        <v>0</v>
      </c>
    </row>
    <row r="363" spans="1:23" x14ac:dyDescent="0.25">
      <c r="A363" t="s">
        <v>428</v>
      </c>
      <c r="B363">
        <v>90</v>
      </c>
      <c r="C363">
        <v>0.48</v>
      </c>
      <c r="D363">
        <v>2.1800000000000002</v>
      </c>
      <c r="E363">
        <v>1.25</v>
      </c>
      <c r="F363">
        <v>53.89</v>
      </c>
      <c r="G363">
        <v>2.48</v>
      </c>
      <c r="H363">
        <v>2.3E-2</v>
      </c>
      <c r="I363">
        <v>1.98</v>
      </c>
      <c r="J363">
        <v>1.84</v>
      </c>
      <c r="K363">
        <v>1.5</v>
      </c>
      <c r="M363" t="s">
        <v>166</v>
      </c>
      <c r="N363">
        <v>30</v>
      </c>
      <c r="O363">
        <v>0.35</v>
      </c>
      <c r="P363">
        <v>0.96</v>
      </c>
      <c r="Q363">
        <v>0</v>
      </c>
      <c r="R363">
        <v>0</v>
      </c>
      <c r="S363">
        <v>0</v>
      </c>
      <c r="T363">
        <v>0</v>
      </c>
    </row>
    <row r="364" spans="1:23" x14ac:dyDescent="0.25">
      <c r="A364" t="s">
        <v>180</v>
      </c>
      <c r="B364">
        <v>90</v>
      </c>
      <c r="C364">
        <v>0.39</v>
      </c>
      <c r="D364">
        <v>2.2400000000000002</v>
      </c>
      <c r="E364">
        <v>0</v>
      </c>
      <c r="F364">
        <v>4.76</v>
      </c>
      <c r="G364">
        <v>0</v>
      </c>
      <c r="H364">
        <v>0</v>
      </c>
      <c r="J364">
        <v>1</v>
      </c>
      <c r="K364">
        <v>1.32</v>
      </c>
      <c r="M364" t="s">
        <v>148</v>
      </c>
      <c r="N364">
        <v>140</v>
      </c>
      <c r="O364">
        <v>0.6</v>
      </c>
      <c r="P364">
        <v>0.75</v>
      </c>
      <c r="Q364">
        <v>0</v>
      </c>
      <c r="R364">
        <v>0</v>
      </c>
      <c r="S364">
        <v>0</v>
      </c>
      <c r="T364">
        <v>0</v>
      </c>
    </row>
    <row r="365" spans="1:23" x14ac:dyDescent="0.25">
      <c r="A365" t="s">
        <v>186</v>
      </c>
      <c r="B365">
        <v>210</v>
      </c>
      <c r="C365">
        <v>0.75</v>
      </c>
      <c r="D365">
        <v>3.31</v>
      </c>
      <c r="E365">
        <v>1.54</v>
      </c>
      <c r="F365">
        <v>131.71</v>
      </c>
      <c r="G365">
        <v>2.91</v>
      </c>
      <c r="H365">
        <v>1.2E-2</v>
      </c>
      <c r="I365">
        <v>1.89</v>
      </c>
      <c r="J365">
        <v>1.48</v>
      </c>
      <c r="K365">
        <v>1.06</v>
      </c>
      <c r="M365" t="s">
        <v>170</v>
      </c>
      <c r="N365">
        <v>260</v>
      </c>
      <c r="O365">
        <v>0.53</v>
      </c>
      <c r="P365">
        <v>0.73</v>
      </c>
      <c r="Q365">
        <v>0</v>
      </c>
      <c r="R365">
        <v>0</v>
      </c>
      <c r="S365">
        <v>0</v>
      </c>
      <c r="T365">
        <v>0</v>
      </c>
    </row>
    <row r="366" spans="1:23" x14ac:dyDescent="0.25">
      <c r="A366" t="s">
        <v>429</v>
      </c>
      <c r="B366">
        <v>110</v>
      </c>
      <c r="C366">
        <v>0.49</v>
      </c>
      <c r="D366">
        <v>3.18</v>
      </c>
      <c r="E366">
        <v>1.31</v>
      </c>
      <c r="F366">
        <v>113.8</v>
      </c>
      <c r="G366">
        <v>2.34</v>
      </c>
      <c r="H366">
        <v>1.2E-2</v>
      </c>
      <c r="I366">
        <v>1.79</v>
      </c>
      <c r="J366">
        <v>1.83</v>
      </c>
      <c r="K366">
        <v>1.36</v>
      </c>
      <c r="M366" t="s">
        <v>415</v>
      </c>
      <c r="N366">
        <v>70</v>
      </c>
      <c r="O366">
        <v>0.34</v>
      </c>
      <c r="P366">
        <v>2.37</v>
      </c>
      <c r="Q366">
        <v>0</v>
      </c>
      <c r="R366">
        <v>0</v>
      </c>
      <c r="S366">
        <v>0</v>
      </c>
      <c r="T366">
        <v>0</v>
      </c>
    </row>
    <row r="367" spans="1:23" x14ac:dyDescent="0.25">
      <c r="A367" t="s">
        <v>430</v>
      </c>
      <c r="B367">
        <v>140</v>
      </c>
      <c r="C367">
        <v>0.41</v>
      </c>
      <c r="D367">
        <v>3.12</v>
      </c>
      <c r="E367">
        <v>0</v>
      </c>
      <c r="F367">
        <v>4.12</v>
      </c>
      <c r="G367">
        <v>0</v>
      </c>
      <c r="H367">
        <v>0</v>
      </c>
      <c r="J367">
        <v>1.19</v>
      </c>
      <c r="K367">
        <v>1.65</v>
      </c>
      <c r="M367" t="s">
        <v>416</v>
      </c>
      <c r="N367">
        <v>320</v>
      </c>
      <c r="O367">
        <v>0.7</v>
      </c>
      <c r="P367">
        <v>1.51</v>
      </c>
      <c r="Q367">
        <v>0</v>
      </c>
      <c r="R367">
        <v>0</v>
      </c>
      <c r="S367">
        <v>0</v>
      </c>
      <c r="T367">
        <v>0</v>
      </c>
    </row>
    <row r="368" spans="1:23" x14ac:dyDescent="0.25">
      <c r="A368" t="s">
        <v>431</v>
      </c>
      <c r="B368">
        <v>30</v>
      </c>
      <c r="C368">
        <v>0.4</v>
      </c>
      <c r="D368">
        <v>2.65</v>
      </c>
      <c r="E368">
        <v>0</v>
      </c>
      <c r="F368">
        <v>0.63</v>
      </c>
      <c r="G368">
        <v>0</v>
      </c>
      <c r="H368">
        <v>0</v>
      </c>
      <c r="J368">
        <v>2.25</v>
      </c>
      <c r="K368">
        <v>1.24</v>
      </c>
      <c r="M368" t="s">
        <v>46</v>
      </c>
      <c r="N368">
        <v>70</v>
      </c>
      <c r="O368">
        <v>0.48</v>
      </c>
      <c r="P368">
        <v>0.56999999999999995</v>
      </c>
      <c r="Q368">
        <v>0</v>
      </c>
      <c r="R368">
        <v>0</v>
      </c>
      <c r="S368">
        <v>0</v>
      </c>
      <c r="T368">
        <v>0</v>
      </c>
    </row>
    <row r="369" spans="1:23" x14ac:dyDescent="0.25">
      <c r="A369" t="s">
        <v>432</v>
      </c>
      <c r="B369">
        <v>210</v>
      </c>
      <c r="C369">
        <v>0.51</v>
      </c>
      <c r="D369">
        <v>0.54</v>
      </c>
      <c r="E369">
        <v>0</v>
      </c>
      <c r="F369">
        <v>0.95</v>
      </c>
      <c r="G369">
        <v>0</v>
      </c>
      <c r="H369">
        <v>0</v>
      </c>
      <c r="J369">
        <v>1.17</v>
      </c>
      <c r="K369">
        <v>1</v>
      </c>
      <c r="M369" t="s">
        <v>156</v>
      </c>
      <c r="N369">
        <v>40</v>
      </c>
      <c r="O369">
        <v>0.41</v>
      </c>
      <c r="P369">
        <v>0.76</v>
      </c>
      <c r="Q369">
        <v>0</v>
      </c>
      <c r="R369">
        <v>0</v>
      </c>
      <c r="S369">
        <v>0</v>
      </c>
      <c r="T369">
        <v>0</v>
      </c>
    </row>
    <row r="370" spans="1:23" x14ac:dyDescent="0.25">
      <c r="A370" t="s">
        <v>142</v>
      </c>
      <c r="B370">
        <v>30</v>
      </c>
      <c r="C370">
        <v>0.3</v>
      </c>
      <c r="D370">
        <v>0</v>
      </c>
      <c r="E370">
        <v>0</v>
      </c>
      <c r="F370">
        <v>0.95</v>
      </c>
      <c r="G370">
        <v>0</v>
      </c>
      <c r="H370">
        <v>0</v>
      </c>
      <c r="J370">
        <v>1</v>
      </c>
      <c r="K370">
        <v>2.08</v>
      </c>
      <c r="M370" t="s">
        <v>151</v>
      </c>
      <c r="N370">
        <v>10</v>
      </c>
      <c r="O370">
        <v>0.42</v>
      </c>
      <c r="P370">
        <v>0.73</v>
      </c>
      <c r="Q370">
        <v>0</v>
      </c>
      <c r="R370">
        <v>0</v>
      </c>
      <c r="S370">
        <v>0</v>
      </c>
      <c r="T370">
        <v>0</v>
      </c>
    </row>
    <row r="371" spans="1:23" x14ac:dyDescent="0.25">
      <c r="A371" t="s">
        <v>433</v>
      </c>
      <c r="B371">
        <v>260</v>
      </c>
      <c r="C371">
        <v>0.41</v>
      </c>
      <c r="D371">
        <v>2.62</v>
      </c>
      <c r="E371">
        <v>1.1200000000000001</v>
      </c>
      <c r="F371">
        <v>16.48</v>
      </c>
      <c r="G371">
        <v>2.98</v>
      </c>
      <c r="H371">
        <v>6.8000000000000005E-2</v>
      </c>
      <c r="I371">
        <v>2.65</v>
      </c>
      <c r="J371">
        <v>1.26</v>
      </c>
      <c r="K371">
        <v>1</v>
      </c>
      <c r="M371" t="s">
        <v>417</v>
      </c>
      <c r="N371">
        <v>320</v>
      </c>
      <c r="O371">
        <v>0.46</v>
      </c>
      <c r="P371">
        <v>0.74</v>
      </c>
      <c r="Q371">
        <v>0</v>
      </c>
      <c r="R371">
        <v>0</v>
      </c>
      <c r="S371">
        <v>0</v>
      </c>
      <c r="T371">
        <v>0</v>
      </c>
    </row>
    <row r="372" spans="1:23" x14ac:dyDescent="0.25">
      <c r="A372" t="s">
        <v>178</v>
      </c>
      <c r="B372">
        <v>260</v>
      </c>
      <c r="C372">
        <v>0.75</v>
      </c>
      <c r="D372">
        <v>4.99</v>
      </c>
      <c r="E372">
        <v>0.63</v>
      </c>
      <c r="F372">
        <v>29.64</v>
      </c>
      <c r="G372">
        <v>0.9</v>
      </c>
      <c r="H372">
        <v>2.1000000000000001E-2</v>
      </c>
      <c r="I372">
        <v>1.43</v>
      </c>
      <c r="J372">
        <v>1.26</v>
      </c>
      <c r="K372">
        <v>1.72</v>
      </c>
      <c r="M372" t="s">
        <v>177</v>
      </c>
      <c r="N372">
        <v>110</v>
      </c>
      <c r="O372">
        <v>0.74</v>
      </c>
      <c r="P372">
        <v>2.1</v>
      </c>
      <c r="Q372">
        <v>0</v>
      </c>
      <c r="R372">
        <v>0</v>
      </c>
      <c r="S372">
        <v>0</v>
      </c>
      <c r="T372">
        <v>0</v>
      </c>
    </row>
    <row r="373" spans="1:23" x14ac:dyDescent="0.25">
      <c r="A373" t="s">
        <v>168</v>
      </c>
      <c r="B373">
        <v>70</v>
      </c>
      <c r="C373">
        <v>0.92</v>
      </c>
      <c r="D373">
        <v>1.41</v>
      </c>
      <c r="E373">
        <v>0</v>
      </c>
      <c r="F373">
        <v>3.49</v>
      </c>
      <c r="G373">
        <v>0</v>
      </c>
      <c r="H373">
        <v>0</v>
      </c>
      <c r="J373">
        <v>1.18</v>
      </c>
      <c r="K373">
        <v>1.0900000000000001</v>
      </c>
      <c r="M373" t="s">
        <v>189</v>
      </c>
      <c r="N373">
        <v>40</v>
      </c>
      <c r="O373">
        <v>0.51</v>
      </c>
      <c r="P373">
        <v>0.55000000000000004</v>
      </c>
      <c r="Q373">
        <v>0</v>
      </c>
      <c r="R373">
        <v>0</v>
      </c>
      <c r="S373">
        <v>0</v>
      </c>
      <c r="T373">
        <v>0</v>
      </c>
    </row>
    <row r="374" spans="1:23" x14ac:dyDescent="0.25">
      <c r="A374" t="s">
        <v>153</v>
      </c>
      <c r="B374">
        <v>210</v>
      </c>
      <c r="C374">
        <v>0.66</v>
      </c>
      <c r="D374">
        <v>0.69</v>
      </c>
      <c r="E374">
        <v>5.69</v>
      </c>
      <c r="F374">
        <v>176.73</v>
      </c>
      <c r="G374">
        <v>16.03</v>
      </c>
      <c r="H374">
        <v>3.2000000000000001E-2</v>
      </c>
      <c r="I374">
        <v>2.82</v>
      </c>
      <c r="J374">
        <v>1.22</v>
      </c>
      <c r="K374">
        <v>1</v>
      </c>
      <c r="M374" t="s">
        <v>418</v>
      </c>
      <c r="N374">
        <v>110</v>
      </c>
      <c r="O374">
        <v>0.66</v>
      </c>
      <c r="P374">
        <v>2.44</v>
      </c>
      <c r="Q374">
        <v>0</v>
      </c>
      <c r="R374">
        <v>0</v>
      </c>
      <c r="S374">
        <v>0</v>
      </c>
      <c r="T374">
        <v>0</v>
      </c>
    </row>
    <row r="375" spans="1:23" x14ac:dyDescent="0.25">
      <c r="A375" t="s">
        <v>185</v>
      </c>
      <c r="B375">
        <v>70</v>
      </c>
      <c r="C375">
        <v>0.52</v>
      </c>
      <c r="D375">
        <v>1.46</v>
      </c>
      <c r="E375">
        <v>0.56000000000000005</v>
      </c>
      <c r="F375">
        <v>3.8</v>
      </c>
      <c r="G375">
        <v>0.91</v>
      </c>
      <c r="H375">
        <v>0.14799999999999999</v>
      </c>
      <c r="I375">
        <v>1.62</v>
      </c>
      <c r="J375">
        <v>1.17</v>
      </c>
      <c r="K375">
        <v>1.18</v>
      </c>
      <c r="M375" t="s">
        <v>419</v>
      </c>
      <c r="N375">
        <v>50</v>
      </c>
      <c r="O375">
        <v>0.44</v>
      </c>
      <c r="P375">
        <v>7.2</v>
      </c>
      <c r="Q375">
        <v>0</v>
      </c>
      <c r="R375">
        <v>0</v>
      </c>
      <c r="S375">
        <v>0</v>
      </c>
      <c r="T375">
        <v>0</v>
      </c>
    </row>
    <row r="376" spans="1:23" x14ac:dyDescent="0.25">
      <c r="A376" t="s">
        <v>434</v>
      </c>
      <c r="B376">
        <v>170</v>
      </c>
      <c r="C376">
        <v>0.5</v>
      </c>
      <c r="D376">
        <v>3.04</v>
      </c>
      <c r="E376">
        <v>0.7</v>
      </c>
      <c r="F376">
        <v>55.63</v>
      </c>
      <c r="G376">
        <v>1.29</v>
      </c>
      <c r="H376">
        <v>1.2999999999999999E-2</v>
      </c>
      <c r="I376">
        <v>1.83</v>
      </c>
      <c r="J376">
        <v>1.46</v>
      </c>
      <c r="K376">
        <v>1.02</v>
      </c>
      <c r="M376" t="s">
        <v>187</v>
      </c>
      <c r="N376">
        <v>880</v>
      </c>
      <c r="O376">
        <v>0.57999999999999996</v>
      </c>
      <c r="P376">
        <v>0.5</v>
      </c>
      <c r="Q376">
        <v>0</v>
      </c>
      <c r="R376">
        <v>0</v>
      </c>
      <c r="S376">
        <v>0</v>
      </c>
      <c r="T376">
        <v>0</v>
      </c>
    </row>
    <row r="377" spans="1:23" x14ac:dyDescent="0.25">
      <c r="A377" t="s">
        <v>174</v>
      </c>
      <c r="B377">
        <v>90</v>
      </c>
      <c r="C377">
        <v>0.37</v>
      </c>
      <c r="D377">
        <v>1.42</v>
      </c>
      <c r="E377">
        <v>0</v>
      </c>
      <c r="F377">
        <v>4.91</v>
      </c>
      <c r="G377">
        <v>0</v>
      </c>
      <c r="H377">
        <v>0</v>
      </c>
      <c r="J377">
        <v>1</v>
      </c>
      <c r="K377">
        <v>1.39</v>
      </c>
      <c r="M377" t="s">
        <v>130</v>
      </c>
      <c r="N377">
        <v>260</v>
      </c>
      <c r="O377">
        <v>0.49</v>
      </c>
      <c r="P377">
        <v>0.79</v>
      </c>
      <c r="Q377">
        <v>0</v>
      </c>
      <c r="R377">
        <v>0</v>
      </c>
      <c r="S377">
        <v>0.4</v>
      </c>
      <c r="T377">
        <v>0</v>
      </c>
      <c r="U377">
        <v>0</v>
      </c>
      <c r="W377">
        <v>1</v>
      </c>
    </row>
    <row r="378" spans="1:23" x14ac:dyDescent="0.25">
      <c r="A378" t="s">
        <v>175</v>
      </c>
      <c r="B378">
        <v>140</v>
      </c>
      <c r="C378">
        <v>0.62</v>
      </c>
      <c r="D378">
        <v>0.74</v>
      </c>
      <c r="E378">
        <v>1.75</v>
      </c>
      <c r="F378">
        <v>35.19</v>
      </c>
      <c r="G378">
        <v>1.22</v>
      </c>
      <c r="H378">
        <v>0.05</v>
      </c>
      <c r="I378">
        <v>0.69</v>
      </c>
      <c r="J378">
        <v>1.04</v>
      </c>
      <c r="K378">
        <v>1</v>
      </c>
      <c r="M378" t="s">
        <v>420</v>
      </c>
      <c r="N378">
        <v>170</v>
      </c>
      <c r="O378">
        <v>0.74</v>
      </c>
      <c r="P378">
        <v>5.55</v>
      </c>
      <c r="Q378">
        <v>0</v>
      </c>
      <c r="R378">
        <v>0</v>
      </c>
      <c r="S378">
        <v>0.2</v>
      </c>
      <c r="T378">
        <v>0</v>
      </c>
      <c r="U378">
        <v>0</v>
      </c>
      <c r="W378">
        <v>1</v>
      </c>
    </row>
    <row r="379" spans="1:23" x14ac:dyDescent="0.25">
      <c r="A379" t="s">
        <v>435</v>
      </c>
      <c r="B379">
        <v>110</v>
      </c>
      <c r="C379">
        <v>0.25</v>
      </c>
      <c r="D379">
        <v>3.5</v>
      </c>
      <c r="E379">
        <v>0</v>
      </c>
      <c r="F379">
        <v>0.32</v>
      </c>
      <c r="G379">
        <v>0</v>
      </c>
      <c r="H379">
        <v>0</v>
      </c>
      <c r="J379">
        <v>1</v>
      </c>
      <c r="K379">
        <v>1.06</v>
      </c>
      <c r="M379" t="s">
        <v>421</v>
      </c>
      <c r="N379">
        <v>110</v>
      </c>
      <c r="O379">
        <v>0.4</v>
      </c>
      <c r="P379">
        <v>1.17</v>
      </c>
      <c r="Q379">
        <v>0</v>
      </c>
      <c r="R379">
        <v>0</v>
      </c>
      <c r="S379">
        <v>0</v>
      </c>
      <c r="T379">
        <v>0</v>
      </c>
    </row>
    <row r="380" spans="1:23" x14ac:dyDescent="0.25">
      <c r="A380" t="s">
        <v>436</v>
      </c>
      <c r="B380">
        <v>110</v>
      </c>
      <c r="C380">
        <v>0.69</v>
      </c>
      <c r="D380">
        <v>1.92</v>
      </c>
      <c r="E380">
        <v>0.79</v>
      </c>
      <c r="F380">
        <v>58.01</v>
      </c>
      <c r="G380">
        <v>1.79</v>
      </c>
      <c r="H380">
        <v>1.4E-2</v>
      </c>
      <c r="I380">
        <v>2.2599999999999998</v>
      </c>
      <c r="J380">
        <v>1.46</v>
      </c>
      <c r="K380">
        <v>1</v>
      </c>
      <c r="M380" t="s">
        <v>182</v>
      </c>
      <c r="N380">
        <v>260</v>
      </c>
      <c r="O380">
        <v>0.53</v>
      </c>
      <c r="P380">
        <v>0.82</v>
      </c>
      <c r="Q380">
        <v>0</v>
      </c>
      <c r="R380">
        <v>0</v>
      </c>
      <c r="S380">
        <v>0</v>
      </c>
      <c r="T380">
        <v>0</v>
      </c>
    </row>
    <row r="381" spans="1:23" x14ac:dyDescent="0.25">
      <c r="A381" t="s">
        <v>437</v>
      </c>
      <c r="B381">
        <v>90</v>
      </c>
      <c r="C381">
        <v>0.35</v>
      </c>
      <c r="D381">
        <v>0.13</v>
      </c>
      <c r="E381">
        <v>0</v>
      </c>
      <c r="F381">
        <v>0.95</v>
      </c>
      <c r="G381">
        <v>0</v>
      </c>
      <c r="H381">
        <v>0</v>
      </c>
      <c r="J381">
        <v>1</v>
      </c>
      <c r="K381">
        <v>1.38</v>
      </c>
      <c r="M381" t="s">
        <v>422</v>
      </c>
      <c r="N381">
        <v>320</v>
      </c>
      <c r="O381">
        <v>0.86</v>
      </c>
      <c r="P381">
        <v>1.32</v>
      </c>
      <c r="Q381">
        <v>0</v>
      </c>
      <c r="R381">
        <v>0</v>
      </c>
      <c r="S381">
        <v>0</v>
      </c>
      <c r="T381">
        <v>0</v>
      </c>
    </row>
    <row r="382" spans="1:23" x14ac:dyDescent="0.25">
      <c r="A382" t="s">
        <v>438</v>
      </c>
      <c r="B382">
        <v>110</v>
      </c>
      <c r="C382">
        <v>0.85</v>
      </c>
      <c r="D382">
        <v>5.19</v>
      </c>
      <c r="E382">
        <v>2.06</v>
      </c>
      <c r="F382">
        <v>64.83</v>
      </c>
      <c r="G382">
        <v>2</v>
      </c>
      <c r="H382">
        <v>3.2000000000000001E-2</v>
      </c>
      <c r="I382">
        <v>0.97</v>
      </c>
      <c r="J382">
        <v>1.8</v>
      </c>
      <c r="K382">
        <v>1</v>
      </c>
      <c r="M382" t="s">
        <v>423</v>
      </c>
      <c r="N382">
        <v>720</v>
      </c>
      <c r="O382">
        <v>0.53</v>
      </c>
      <c r="P382">
        <v>1.76</v>
      </c>
      <c r="Q382">
        <v>0</v>
      </c>
      <c r="R382">
        <v>0</v>
      </c>
      <c r="S382">
        <v>0</v>
      </c>
      <c r="T382">
        <v>0</v>
      </c>
    </row>
    <row r="383" spans="1:23" x14ac:dyDescent="0.25">
      <c r="A383" t="s">
        <v>163</v>
      </c>
      <c r="B383">
        <v>50</v>
      </c>
      <c r="C383">
        <v>0.33</v>
      </c>
      <c r="D383">
        <v>0.94</v>
      </c>
      <c r="E383">
        <v>0</v>
      </c>
      <c r="F383">
        <v>2.38</v>
      </c>
      <c r="G383">
        <v>0</v>
      </c>
      <c r="H383">
        <v>0</v>
      </c>
      <c r="J383">
        <v>1.47</v>
      </c>
      <c r="K383">
        <v>1.5</v>
      </c>
      <c r="M383" t="s">
        <v>150</v>
      </c>
      <c r="N383">
        <v>50</v>
      </c>
      <c r="O383">
        <v>0.5</v>
      </c>
      <c r="P383">
        <v>1.1000000000000001</v>
      </c>
      <c r="Q383">
        <v>0</v>
      </c>
      <c r="R383">
        <v>0</v>
      </c>
      <c r="S383">
        <v>0</v>
      </c>
      <c r="T383">
        <v>0</v>
      </c>
    </row>
    <row r="384" spans="1:23" x14ac:dyDescent="0.25">
      <c r="A384" t="s">
        <v>439</v>
      </c>
      <c r="B384">
        <v>70</v>
      </c>
      <c r="C384">
        <v>0.55000000000000004</v>
      </c>
      <c r="D384">
        <v>3.15</v>
      </c>
      <c r="E384">
        <v>0.11</v>
      </c>
      <c r="F384">
        <v>4.4400000000000004</v>
      </c>
      <c r="G384">
        <v>0.37</v>
      </c>
      <c r="H384">
        <v>2.5000000000000001E-2</v>
      </c>
      <c r="I384">
        <v>3.24</v>
      </c>
      <c r="J384">
        <v>1.86</v>
      </c>
      <c r="K384">
        <v>1</v>
      </c>
      <c r="M384" t="s">
        <v>424</v>
      </c>
      <c r="N384">
        <v>480</v>
      </c>
      <c r="O384">
        <v>0.54</v>
      </c>
      <c r="P384">
        <v>2.0299999999999998</v>
      </c>
      <c r="Q384">
        <v>0</v>
      </c>
      <c r="R384">
        <v>0</v>
      </c>
      <c r="S384">
        <v>0</v>
      </c>
      <c r="T384">
        <v>0</v>
      </c>
    </row>
    <row r="385" spans="1:23" x14ac:dyDescent="0.25">
      <c r="A385" t="s">
        <v>120</v>
      </c>
      <c r="B385">
        <v>40</v>
      </c>
      <c r="C385">
        <v>0.57999999999999996</v>
      </c>
      <c r="D385">
        <v>0</v>
      </c>
      <c r="E385">
        <v>0</v>
      </c>
      <c r="F385">
        <v>0.32</v>
      </c>
      <c r="G385">
        <v>0</v>
      </c>
      <c r="H385">
        <v>0</v>
      </c>
      <c r="J385">
        <v>1</v>
      </c>
      <c r="K385">
        <v>2.64</v>
      </c>
      <c r="M385" t="s">
        <v>425</v>
      </c>
      <c r="N385">
        <v>210</v>
      </c>
      <c r="O385">
        <v>0.72</v>
      </c>
      <c r="P385">
        <v>2.25</v>
      </c>
      <c r="Q385">
        <v>0</v>
      </c>
      <c r="R385">
        <v>0</v>
      </c>
      <c r="S385">
        <v>0</v>
      </c>
      <c r="T385">
        <v>0</v>
      </c>
    </row>
    <row r="386" spans="1:23" x14ac:dyDescent="0.25">
      <c r="A386" t="s">
        <v>440</v>
      </c>
      <c r="B386">
        <v>140</v>
      </c>
      <c r="C386">
        <v>0.87</v>
      </c>
      <c r="D386">
        <v>2.21</v>
      </c>
      <c r="E386">
        <v>1.04</v>
      </c>
      <c r="F386">
        <v>44.86</v>
      </c>
      <c r="G386">
        <v>0.97</v>
      </c>
      <c r="H386">
        <v>2.3E-2</v>
      </c>
      <c r="I386">
        <v>0.94</v>
      </c>
      <c r="J386">
        <v>1.18</v>
      </c>
      <c r="K386">
        <v>1</v>
      </c>
      <c r="M386" t="s">
        <v>426</v>
      </c>
      <c r="N386">
        <v>320</v>
      </c>
      <c r="O386">
        <v>0.16</v>
      </c>
      <c r="P386">
        <v>0.36</v>
      </c>
      <c r="Q386">
        <v>0</v>
      </c>
      <c r="R386">
        <v>0</v>
      </c>
      <c r="S386">
        <v>0</v>
      </c>
      <c r="T386">
        <v>0</v>
      </c>
    </row>
    <row r="387" spans="1:23" x14ac:dyDescent="0.25">
      <c r="A387" t="s">
        <v>441</v>
      </c>
      <c r="B387">
        <v>50</v>
      </c>
      <c r="C387">
        <v>0.45</v>
      </c>
      <c r="D387">
        <v>3.28</v>
      </c>
      <c r="E387">
        <v>0</v>
      </c>
      <c r="F387">
        <v>1.43</v>
      </c>
      <c r="G387">
        <v>0</v>
      </c>
      <c r="H387">
        <v>0</v>
      </c>
      <c r="J387">
        <v>1</v>
      </c>
      <c r="K387">
        <v>1.21</v>
      </c>
      <c r="M387" t="s">
        <v>427</v>
      </c>
      <c r="N387">
        <v>210</v>
      </c>
      <c r="O387">
        <v>0.61</v>
      </c>
      <c r="P387">
        <v>1.8</v>
      </c>
      <c r="Q387">
        <v>0</v>
      </c>
      <c r="R387">
        <v>0</v>
      </c>
      <c r="S387">
        <v>0</v>
      </c>
      <c r="T387">
        <v>0</v>
      </c>
    </row>
    <row r="388" spans="1:23" x14ac:dyDescent="0.25">
      <c r="A388" t="s">
        <v>159</v>
      </c>
      <c r="B388">
        <v>140</v>
      </c>
      <c r="C388">
        <v>0.82</v>
      </c>
      <c r="D388">
        <v>6.42</v>
      </c>
      <c r="E388">
        <v>0.2</v>
      </c>
      <c r="F388">
        <v>42.16</v>
      </c>
      <c r="G388">
        <v>0.23</v>
      </c>
      <c r="H388">
        <v>5.0000000000000001E-3</v>
      </c>
      <c r="I388">
        <v>1.18</v>
      </c>
      <c r="J388">
        <v>1.97</v>
      </c>
      <c r="K388">
        <v>1</v>
      </c>
      <c r="M388" t="s">
        <v>428</v>
      </c>
      <c r="N388">
        <v>90</v>
      </c>
      <c r="O388">
        <v>0.48</v>
      </c>
      <c r="P388">
        <v>2.1800000000000002</v>
      </c>
      <c r="Q388">
        <v>0</v>
      </c>
      <c r="R388">
        <v>0</v>
      </c>
      <c r="S388">
        <v>0</v>
      </c>
      <c r="T388">
        <v>0</v>
      </c>
    </row>
    <row r="389" spans="1:23" x14ac:dyDescent="0.25">
      <c r="A389" t="s">
        <v>442</v>
      </c>
      <c r="B389">
        <v>70</v>
      </c>
      <c r="C389">
        <v>0.37</v>
      </c>
      <c r="D389">
        <v>0.79</v>
      </c>
      <c r="E389">
        <v>0</v>
      </c>
      <c r="F389">
        <v>1.1100000000000001</v>
      </c>
      <c r="G389">
        <v>0</v>
      </c>
      <c r="H389">
        <v>0</v>
      </c>
      <c r="J389">
        <v>1</v>
      </c>
      <c r="K389">
        <v>1.54</v>
      </c>
      <c r="M389" t="s">
        <v>180</v>
      </c>
      <c r="N389">
        <v>90</v>
      </c>
      <c r="O389">
        <v>0.39</v>
      </c>
      <c r="P389">
        <v>2.2400000000000002</v>
      </c>
      <c r="Q389">
        <v>0</v>
      </c>
      <c r="R389">
        <v>0</v>
      </c>
      <c r="S389">
        <v>0</v>
      </c>
      <c r="T389">
        <v>0</v>
      </c>
    </row>
    <row r="390" spans="1:23" x14ac:dyDescent="0.25">
      <c r="A390" t="s">
        <v>443</v>
      </c>
      <c r="B390">
        <v>210</v>
      </c>
      <c r="C390">
        <v>0.53</v>
      </c>
      <c r="D390">
        <v>2.2999999999999998</v>
      </c>
      <c r="E390">
        <v>0.16</v>
      </c>
      <c r="F390">
        <v>9.99</v>
      </c>
      <c r="G390">
        <v>0.2</v>
      </c>
      <c r="H390">
        <v>1.6E-2</v>
      </c>
      <c r="I390">
        <v>1.23</v>
      </c>
      <c r="J390">
        <v>1.1399999999999999</v>
      </c>
      <c r="M390" t="s">
        <v>186</v>
      </c>
      <c r="N390">
        <v>210</v>
      </c>
      <c r="O390">
        <v>0.75</v>
      </c>
      <c r="P390">
        <v>3.31</v>
      </c>
      <c r="Q390">
        <v>0</v>
      </c>
      <c r="R390">
        <v>0</v>
      </c>
      <c r="S390">
        <v>0</v>
      </c>
      <c r="T390">
        <v>0</v>
      </c>
    </row>
    <row r="391" spans="1:23" x14ac:dyDescent="0.25">
      <c r="A391" t="s">
        <v>444</v>
      </c>
      <c r="B391">
        <v>260</v>
      </c>
      <c r="C391">
        <v>0.86</v>
      </c>
      <c r="D391">
        <v>4.99</v>
      </c>
      <c r="E391">
        <v>0.52</v>
      </c>
      <c r="F391">
        <v>16.64</v>
      </c>
      <c r="G391">
        <v>0.89</v>
      </c>
      <c r="H391">
        <v>3.2000000000000001E-2</v>
      </c>
      <c r="I391">
        <v>1.7</v>
      </c>
      <c r="J391">
        <v>1.3</v>
      </c>
      <c r="K391">
        <v>1.1100000000000001</v>
      </c>
      <c r="M391" t="s">
        <v>429</v>
      </c>
      <c r="N391">
        <v>110</v>
      </c>
      <c r="O391">
        <v>0.49</v>
      </c>
      <c r="P391">
        <v>3.18</v>
      </c>
      <c r="Q391">
        <v>0</v>
      </c>
      <c r="R391">
        <v>0</v>
      </c>
      <c r="S391">
        <v>0.2</v>
      </c>
      <c r="T391">
        <v>0</v>
      </c>
      <c r="U391">
        <v>0</v>
      </c>
      <c r="W391">
        <v>1</v>
      </c>
    </row>
    <row r="392" spans="1:23" x14ac:dyDescent="0.25">
      <c r="A392" t="s">
        <v>445</v>
      </c>
      <c r="B392">
        <v>140</v>
      </c>
      <c r="C392">
        <v>0.77</v>
      </c>
      <c r="D392">
        <v>4.53</v>
      </c>
      <c r="E392">
        <v>1.9</v>
      </c>
      <c r="F392">
        <v>74.180000000000007</v>
      </c>
      <c r="G392">
        <v>3.83</v>
      </c>
      <c r="H392">
        <v>2.5999999999999999E-2</v>
      </c>
      <c r="I392">
        <v>2.02</v>
      </c>
      <c r="J392">
        <v>1.65</v>
      </c>
      <c r="K392">
        <v>1.21</v>
      </c>
      <c r="M392" t="s">
        <v>430</v>
      </c>
      <c r="N392">
        <v>140</v>
      </c>
      <c r="O392">
        <v>0.41</v>
      </c>
      <c r="P392">
        <v>3.12</v>
      </c>
      <c r="Q392">
        <v>0</v>
      </c>
      <c r="R392">
        <v>0</v>
      </c>
      <c r="S392">
        <v>0</v>
      </c>
      <c r="T392">
        <v>0</v>
      </c>
    </row>
    <row r="393" spans="1:23" x14ac:dyDescent="0.25">
      <c r="A393" t="s">
        <v>446</v>
      </c>
      <c r="B393">
        <v>90</v>
      </c>
      <c r="C393">
        <v>0.54</v>
      </c>
      <c r="D393">
        <v>2.65</v>
      </c>
      <c r="E393">
        <v>4.96</v>
      </c>
      <c r="F393">
        <v>221.58</v>
      </c>
      <c r="G393">
        <v>7.96</v>
      </c>
      <c r="H393">
        <v>2.1999999999999999E-2</v>
      </c>
      <c r="I393">
        <v>1.61</v>
      </c>
      <c r="J393">
        <v>1.41</v>
      </c>
      <c r="K393">
        <v>1.31</v>
      </c>
      <c r="M393" t="s">
        <v>431</v>
      </c>
      <c r="N393">
        <v>30</v>
      </c>
      <c r="O393">
        <v>0.4</v>
      </c>
      <c r="P393">
        <v>2.65</v>
      </c>
      <c r="Q393">
        <v>0</v>
      </c>
      <c r="R393">
        <v>0</v>
      </c>
      <c r="S393">
        <v>0</v>
      </c>
      <c r="T393">
        <v>0</v>
      </c>
    </row>
    <row r="394" spans="1:23" x14ac:dyDescent="0.25">
      <c r="A394" t="s">
        <v>447</v>
      </c>
      <c r="B394">
        <v>70</v>
      </c>
      <c r="C394">
        <v>0.59</v>
      </c>
      <c r="D394">
        <v>3.81</v>
      </c>
      <c r="E394">
        <v>0.34</v>
      </c>
      <c r="F394">
        <v>4.76</v>
      </c>
      <c r="G394">
        <v>0.25</v>
      </c>
      <c r="H394">
        <v>7.0999999999999994E-2</v>
      </c>
      <c r="I394">
        <v>0.74</v>
      </c>
      <c r="J394">
        <v>1.67</v>
      </c>
      <c r="K394">
        <v>1.36</v>
      </c>
      <c r="M394" t="s">
        <v>432</v>
      </c>
      <c r="N394">
        <v>210</v>
      </c>
      <c r="O394">
        <v>0.51</v>
      </c>
      <c r="P394">
        <v>0.54</v>
      </c>
      <c r="Q394">
        <v>0</v>
      </c>
      <c r="R394">
        <v>0</v>
      </c>
      <c r="S394">
        <v>0</v>
      </c>
      <c r="T394">
        <v>0</v>
      </c>
    </row>
    <row r="395" spans="1:23" x14ac:dyDescent="0.25">
      <c r="A395" t="s">
        <v>448</v>
      </c>
      <c r="B395">
        <v>20</v>
      </c>
      <c r="C395">
        <v>0.65</v>
      </c>
      <c r="D395">
        <v>0.64</v>
      </c>
      <c r="E395">
        <v>0</v>
      </c>
      <c r="F395">
        <v>2.06</v>
      </c>
      <c r="G395">
        <v>0</v>
      </c>
      <c r="H395">
        <v>0</v>
      </c>
      <c r="J395">
        <v>2</v>
      </c>
      <c r="K395">
        <v>1.63</v>
      </c>
      <c r="M395" t="s">
        <v>142</v>
      </c>
      <c r="N395">
        <v>30</v>
      </c>
      <c r="O395">
        <v>0.3</v>
      </c>
      <c r="P395">
        <v>0</v>
      </c>
      <c r="Q395">
        <v>0</v>
      </c>
      <c r="R395">
        <v>0</v>
      </c>
      <c r="S395">
        <v>0</v>
      </c>
      <c r="T395">
        <v>0</v>
      </c>
    </row>
    <row r="396" spans="1:23" x14ac:dyDescent="0.25">
      <c r="A396" t="s">
        <v>449</v>
      </c>
      <c r="B396">
        <v>170</v>
      </c>
      <c r="C396">
        <v>0.6</v>
      </c>
      <c r="D396">
        <v>3.97</v>
      </c>
      <c r="E396">
        <v>2.2999999999999998</v>
      </c>
      <c r="F396">
        <v>72.12</v>
      </c>
      <c r="G396">
        <v>3</v>
      </c>
      <c r="H396">
        <v>3.2000000000000001E-2</v>
      </c>
      <c r="I396">
        <v>1.31</v>
      </c>
      <c r="J396">
        <v>1.45</v>
      </c>
      <c r="K396">
        <v>1.75</v>
      </c>
      <c r="M396" t="s">
        <v>433</v>
      </c>
      <c r="N396">
        <v>260</v>
      </c>
      <c r="O396">
        <v>0.41</v>
      </c>
      <c r="P396">
        <v>2.62</v>
      </c>
      <c r="Q396">
        <v>0</v>
      </c>
      <c r="R396">
        <v>0</v>
      </c>
      <c r="S396">
        <v>0</v>
      </c>
      <c r="T396">
        <v>0</v>
      </c>
    </row>
    <row r="397" spans="1:23" x14ac:dyDescent="0.25">
      <c r="A397" t="s">
        <v>450</v>
      </c>
      <c r="B397">
        <v>110</v>
      </c>
      <c r="C397">
        <v>0.09</v>
      </c>
      <c r="D397">
        <v>0</v>
      </c>
      <c r="E397">
        <v>0</v>
      </c>
      <c r="F397">
        <v>3.49</v>
      </c>
      <c r="G397">
        <v>0</v>
      </c>
      <c r="H397">
        <v>0</v>
      </c>
      <c r="J397">
        <v>1</v>
      </c>
      <c r="K397">
        <v>1.49</v>
      </c>
      <c r="M397" t="s">
        <v>178</v>
      </c>
      <c r="N397">
        <v>260</v>
      </c>
      <c r="O397">
        <v>0.75</v>
      </c>
      <c r="P397">
        <v>4.99</v>
      </c>
      <c r="Q397">
        <v>0</v>
      </c>
      <c r="R397">
        <v>0</v>
      </c>
      <c r="S397">
        <v>0</v>
      </c>
      <c r="T397">
        <v>0</v>
      </c>
    </row>
    <row r="398" spans="1:23" x14ac:dyDescent="0.25">
      <c r="A398" t="s">
        <v>451</v>
      </c>
      <c r="B398">
        <v>210</v>
      </c>
      <c r="C398">
        <v>0.65</v>
      </c>
      <c r="D398">
        <v>0.74</v>
      </c>
      <c r="E398">
        <v>0.06</v>
      </c>
      <c r="F398">
        <v>4.12</v>
      </c>
      <c r="G398">
        <v>0.04</v>
      </c>
      <c r="H398">
        <v>1.4E-2</v>
      </c>
      <c r="I398">
        <v>0.64</v>
      </c>
      <c r="J398">
        <v>1.08</v>
      </c>
      <c r="K398">
        <v>1</v>
      </c>
      <c r="M398" t="s">
        <v>168</v>
      </c>
      <c r="N398">
        <v>70</v>
      </c>
      <c r="O398">
        <v>0.92</v>
      </c>
      <c r="P398">
        <v>1.41</v>
      </c>
      <c r="Q398">
        <v>0</v>
      </c>
      <c r="R398">
        <v>0</v>
      </c>
      <c r="S398">
        <v>0</v>
      </c>
      <c r="T398">
        <v>0</v>
      </c>
    </row>
    <row r="399" spans="1:23" x14ac:dyDescent="0.25">
      <c r="A399" t="s">
        <v>452</v>
      </c>
      <c r="B399">
        <v>110</v>
      </c>
      <c r="C399">
        <v>0.48</v>
      </c>
      <c r="D399">
        <v>2.68</v>
      </c>
      <c r="E399">
        <v>1.17</v>
      </c>
      <c r="F399">
        <v>42.8</v>
      </c>
      <c r="G399">
        <v>2.23</v>
      </c>
      <c r="H399">
        <v>2.7E-2</v>
      </c>
      <c r="I399">
        <v>1.91</v>
      </c>
      <c r="J399">
        <v>1.73</v>
      </c>
      <c r="K399">
        <v>1.03</v>
      </c>
      <c r="M399" t="s">
        <v>153</v>
      </c>
      <c r="N399">
        <v>210</v>
      </c>
      <c r="O399">
        <v>0.66</v>
      </c>
      <c r="P399">
        <v>0.69</v>
      </c>
      <c r="Q399">
        <v>0</v>
      </c>
      <c r="R399">
        <v>0</v>
      </c>
      <c r="S399">
        <v>0.2</v>
      </c>
      <c r="T399">
        <v>0</v>
      </c>
      <c r="U399">
        <v>0</v>
      </c>
      <c r="W399">
        <v>1</v>
      </c>
    </row>
    <row r="400" spans="1:23" x14ac:dyDescent="0.25">
      <c r="A400" t="s">
        <v>172</v>
      </c>
      <c r="B400">
        <v>90</v>
      </c>
      <c r="C400">
        <v>0.56999999999999995</v>
      </c>
      <c r="D400">
        <v>0.26</v>
      </c>
      <c r="E400">
        <v>0.01</v>
      </c>
      <c r="F400">
        <v>4.76</v>
      </c>
      <c r="G400">
        <v>0.03</v>
      </c>
      <c r="H400">
        <v>2E-3</v>
      </c>
      <c r="I400">
        <v>2.34</v>
      </c>
      <c r="J400">
        <v>1.37</v>
      </c>
      <c r="K400">
        <v>1.64</v>
      </c>
      <c r="M400" t="s">
        <v>185</v>
      </c>
      <c r="N400">
        <v>70</v>
      </c>
      <c r="O400">
        <v>0.52</v>
      </c>
      <c r="P400">
        <v>1.46</v>
      </c>
      <c r="Q400">
        <v>0</v>
      </c>
      <c r="R400">
        <v>0</v>
      </c>
      <c r="S400">
        <v>0</v>
      </c>
      <c r="T400">
        <v>0</v>
      </c>
    </row>
    <row r="401" spans="1:23" x14ac:dyDescent="0.25">
      <c r="A401" t="s">
        <v>453</v>
      </c>
      <c r="B401">
        <v>30</v>
      </c>
      <c r="C401">
        <v>0.17</v>
      </c>
      <c r="D401">
        <v>0.15</v>
      </c>
      <c r="E401">
        <v>1.22</v>
      </c>
      <c r="F401">
        <v>1.43</v>
      </c>
      <c r="G401">
        <v>0.59</v>
      </c>
      <c r="H401">
        <v>0.85599999999999998</v>
      </c>
      <c r="I401">
        <v>0.48</v>
      </c>
      <c r="J401">
        <v>1</v>
      </c>
      <c r="K401">
        <v>1.24</v>
      </c>
      <c r="M401" t="s">
        <v>434</v>
      </c>
      <c r="N401">
        <v>170</v>
      </c>
      <c r="O401">
        <v>0.5</v>
      </c>
      <c r="P401">
        <v>3.04</v>
      </c>
      <c r="Q401">
        <v>0</v>
      </c>
      <c r="R401">
        <v>0</v>
      </c>
      <c r="S401">
        <v>0</v>
      </c>
      <c r="T401">
        <v>0</v>
      </c>
    </row>
    <row r="402" spans="1:23" x14ac:dyDescent="0.25">
      <c r="A402" t="s">
        <v>454</v>
      </c>
      <c r="B402">
        <v>260</v>
      </c>
      <c r="C402">
        <v>0.82</v>
      </c>
      <c r="D402">
        <v>2.21</v>
      </c>
      <c r="E402">
        <v>5.97</v>
      </c>
      <c r="F402">
        <v>176.57</v>
      </c>
      <c r="G402">
        <v>8.35</v>
      </c>
      <c r="H402">
        <v>3.4000000000000002E-2</v>
      </c>
      <c r="I402">
        <v>1.4</v>
      </c>
      <c r="J402">
        <v>1.36</v>
      </c>
      <c r="K402">
        <v>1</v>
      </c>
      <c r="M402" t="s">
        <v>174</v>
      </c>
      <c r="N402">
        <v>90</v>
      </c>
      <c r="O402">
        <v>0.37</v>
      </c>
      <c r="P402">
        <v>1.42</v>
      </c>
      <c r="Q402">
        <v>0</v>
      </c>
      <c r="R402">
        <v>0</v>
      </c>
      <c r="S402">
        <v>0</v>
      </c>
      <c r="T402">
        <v>0</v>
      </c>
    </row>
    <row r="403" spans="1:23" x14ac:dyDescent="0.25">
      <c r="A403" t="s">
        <v>184</v>
      </c>
      <c r="B403">
        <v>50</v>
      </c>
      <c r="C403">
        <v>0.27</v>
      </c>
      <c r="D403">
        <v>1.34</v>
      </c>
      <c r="E403">
        <v>0.02</v>
      </c>
      <c r="F403">
        <v>0.63</v>
      </c>
      <c r="G403">
        <v>0</v>
      </c>
      <c r="H403">
        <v>3.3000000000000002E-2</v>
      </c>
      <c r="I403">
        <v>0.15</v>
      </c>
      <c r="J403">
        <v>1</v>
      </c>
      <c r="K403">
        <v>1.5</v>
      </c>
      <c r="M403" t="s">
        <v>175</v>
      </c>
      <c r="N403">
        <v>140</v>
      </c>
      <c r="O403">
        <v>0.62</v>
      </c>
      <c r="P403">
        <v>0.74</v>
      </c>
      <c r="Q403">
        <v>0</v>
      </c>
      <c r="R403">
        <v>0</v>
      </c>
      <c r="S403">
        <v>0</v>
      </c>
      <c r="T403">
        <v>0</v>
      </c>
    </row>
    <row r="404" spans="1:23" x14ac:dyDescent="0.25">
      <c r="A404" t="s">
        <v>455</v>
      </c>
      <c r="B404">
        <v>40</v>
      </c>
      <c r="C404">
        <v>0.56999999999999995</v>
      </c>
      <c r="D404">
        <v>4.76</v>
      </c>
      <c r="E404">
        <v>0.22</v>
      </c>
      <c r="F404">
        <v>3.17</v>
      </c>
      <c r="G404">
        <v>0.38</v>
      </c>
      <c r="H404">
        <v>7.0000000000000007E-2</v>
      </c>
      <c r="I404">
        <v>1.71</v>
      </c>
      <c r="J404">
        <v>1.4</v>
      </c>
      <c r="M404" t="s">
        <v>435</v>
      </c>
      <c r="N404">
        <v>110</v>
      </c>
      <c r="O404">
        <v>0.25</v>
      </c>
      <c r="P404">
        <v>3.5</v>
      </c>
      <c r="Q404">
        <v>0</v>
      </c>
      <c r="R404">
        <v>0</v>
      </c>
      <c r="S404">
        <v>0</v>
      </c>
      <c r="T404">
        <v>0</v>
      </c>
    </row>
    <row r="405" spans="1:23" x14ac:dyDescent="0.25">
      <c r="A405" t="s">
        <v>456</v>
      </c>
      <c r="B405">
        <v>20</v>
      </c>
      <c r="C405">
        <v>0.75</v>
      </c>
      <c r="D405">
        <v>1.9</v>
      </c>
      <c r="E405">
        <v>0</v>
      </c>
      <c r="F405">
        <v>0</v>
      </c>
      <c r="G405">
        <v>0</v>
      </c>
      <c r="K405">
        <v>1.22</v>
      </c>
      <c r="M405" t="s">
        <v>436</v>
      </c>
      <c r="N405">
        <v>110</v>
      </c>
      <c r="O405">
        <v>0.69</v>
      </c>
      <c r="P405">
        <v>1.92</v>
      </c>
      <c r="Q405">
        <v>0</v>
      </c>
      <c r="R405">
        <v>0</v>
      </c>
      <c r="S405">
        <v>0</v>
      </c>
      <c r="T405">
        <v>0</v>
      </c>
    </row>
    <row r="406" spans="1:23" x14ac:dyDescent="0.25">
      <c r="A406" t="s">
        <v>457</v>
      </c>
      <c r="B406">
        <v>110</v>
      </c>
      <c r="C406">
        <v>0.21</v>
      </c>
      <c r="D406">
        <v>4.26</v>
      </c>
      <c r="E406">
        <v>0</v>
      </c>
      <c r="F406">
        <v>12.36</v>
      </c>
      <c r="G406">
        <v>0</v>
      </c>
      <c r="H406">
        <v>0</v>
      </c>
      <c r="J406">
        <v>2.3199999999999998</v>
      </c>
      <c r="K406">
        <v>1</v>
      </c>
      <c r="M406" t="s">
        <v>437</v>
      </c>
      <c r="N406">
        <v>90</v>
      </c>
      <c r="O406">
        <v>0.35</v>
      </c>
      <c r="P406">
        <v>0.13</v>
      </c>
      <c r="Q406">
        <v>0</v>
      </c>
      <c r="R406">
        <v>0</v>
      </c>
      <c r="S406">
        <v>0</v>
      </c>
      <c r="T406">
        <v>0</v>
      </c>
    </row>
    <row r="407" spans="1:23" x14ac:dyDescent="0.25">
      <c r="A407" t="s">
        <v>458</v>
      </c>
      <c r="B407">
        <v>20</v>
      </c>
      <c r="C407">
        <v>0.49</v>
      </c>
      <c r="D407">
        <v>4.74</v>
      </c>
      <c r="E407">
        <v>0</v>
      </c>
      <c r="F407">
        <v>0</v>
      </c>
      <c r="G407">
        <v>0</v>
      </c>
      <c r="K407">
        <v>1.26</v>
      </c>
      <c r="M407" t="s">
        <v>438</v>
      </c>
      <c r="N407">
        <v>110</v>
      </c>
      <c r="O407">
        <v>0.85</v>
      </c>
      <c r="P407">
        <v>5.19</v>
      </c>
      <c r="Q407">
        <v>0</v>
      </c>
      <c r="R407">
        <v>0</v>
      </c>
      <c r="S407">
        <v>0.6</v>
      </c>
      <c r="T407">
        <v>0</v>
      </c>
      <c r="U407">
        <v>0</v>
      </c>
      <c r="W407">
        <v>1</v>
      </c>
    </row>
    <row r="408" spans="1:23" x14ac:dyDescent="0.25">
      <c r="A408" t="s">
        <v>459</v>
      </c>
      <c r="B408">
        <v>70</v>
      </c>
      <c r="C408">
        <v>0.63</v>
      </c>
      <c r="D408">
        <v>1.81</v>
      </c>
      <c r="E408">
        <v>0.28999999999999998</v>
      </c>
      <c r="F408">
        <v>11.41</v>
      </c>
      <c r="G408">
        <v>0.3</v>
      </c>
      <c r="H408">
        <v>2.5000000000000001E-2</v>
      </c>
      <c r="I408">
        <v>1.03</v>
      </c>
      <c r="J408">
        <v>2.2400000000000002</v>
      </c>
      <c r="M408" t="s">
        <v>163</v>
      </c>
      <c r="N408">
        <v>50</v>
      </c>
      <c r="O408">
        <v>0.33</v>
      </c>
      <c r="P408">
        <v>0.94</v>
      </c>
      <c r="Q408">
        <v>0</v>
      </c>
      <c r="R408">
        <v>0</v>
      </c>
      <c r="S408">
        <v>0</v>
      </c>
      <c r="T408">
        <v>0</v>
      </c>
    </row>
    <row r="409" spans="1:23" x14ac:dyDescent="0.25">
      <c r="A409" t="s">
        <v>183</v>
      </c>
      <c r="B409">
        <v>50</v>
      </c>
      <c r="C409">
        <v>0.26</v>
      </c>
      <c r="D409">
        <v>0</v>
      </c>
      <c r="E409">
        <v>0.02</v>
      </c>
      <c r="F409">
        <v>6.82</v>
      </c>
      <c r="G409">
        <v>0.04</v>
      </c>
      <c r="H409">
        <v>3.0000000000000001E-3</v>
      </c>
      <c r="I409">
        <v>2.17</v>
      </c>
      <c r="J409">
        <v>1.37</v>
      </c>
      <c r="K409">
        <v>1.96</v>
      </c>
      <c r="M409" t="s">
        <v>439</v>
      </c>
      <c r="N409">
        <v>70</v>
      </c>
      <c r="O409">
        <v>0.55000000000000004</v>
      </c>
      <c r="P409">
        <v>3.15</v>
      </c>
      <c r="Q409">
        <v>0</v>
      </c>
      <c r="R409">
        <v>0</v>
      </c>
      <c r="S409">
        <v>0</v>
      </c>
      <c r="T409">
        <v>0</v>
      </c>
    </row>
    <row r="410" spans="1:23" x14ac:dyDescent="0.25">
      <c r="A410" t="s">
        <v>460</v>
      </c>
      <c r="B410">
        <v>20</v>
      </c>
      <c r="C410">
        <v>0.4</v>
      </c>
      <c r="D410">
        <v>1.61</v>
      </c>
      <c r="E410">
        <v>0</v>
      </c>
      <c r="F410">
        <v>0.63</v>
      </c>
      <c r="G410">
        <v>0</v>
      </c>
      <c r="H410">
        <v>0</v>
      </c>
      <c r="J410">
        <v>1</v>
      </c>
      <c r="K410">
        <v>1.04</v>
      </c>
      <c r="M410" t="s">
        <v>120</v>
      </c>
      <c r="N410">
        <v>40</v>
      </c>
      <c r="O410">
        <v>0.57999999999999996</v>
      </c>
      <c r="P410">
        <v>0</v>
      </c>
      <c r="Q410">
        <v>0</v>
      </c>
      <c r="R410">
        <v>0</v>
      </c>
      <c r="S410">
        <v>0</v>
      </c>
      <c r="T410">
        <v>0</v>
      </c>
    </row>
    <row r="411" spans="1:23" x14ac:dyDescent="0.25">
      <c r="A411" t="s">
        <v>461</v>
      </c>
      <c r="B411">
        <v>590</v>
      </c>
      <c r="C411">
        <v>0.46</v>
      </c>
      <c r="D411">
        <v>0.56000000000000005</v>
      </c>
      <c r="E411">
        <v>2.96</v>
      </c>
      <c r="F411">
        <v>16.96</v>
      </c>
      <c r="G411">
        <v>1.4</v>
      </c>
      <c r="H411">
        <v>0.17499999999999999</v>
      </c>
      <c r="I411">
        <v>0.47</v>
      </c>
      <c r="J411">
        <v>1.67</v>
      </c>
      <c r="K411">
        <v>1</v>
      </c>
      <c r="M411" t="s">
        <v>440</v>
      </c>
      <c r="N411">
        <v>140</v>
      </c>
      <c r="O411">
        <v>0.87</v>
      </c>
      <c r="P411">
        <v>2.21</v>
      </c>
      <c r="Q411">
        <v>0</v>
      </c>
      <c r="R411">
        <v>0</v>
      </c>
      <c r="S411">
        <v>0</v>
      </c>
      <c r="T411">
        <v>0</v>
      </c>
    </row>
    <row r="412" spans="1:23" x14ac:dyDescent="0.25">
      <c r="A412" t="s">
        <v>169</v>
      </c>
      <c r="B412">
        <v>20</v>
      </c>
      <c r="C412">
        <v>0.63</v>
      </c>
      <c r="D412">
        <v>0.64</v>
      </c>
      <c r="E412">
        <v>0.06</v>
      </c>
      <c r="F412">
        <v>0.63</v>
      </c>
      <c r="G412">
        <v>0.19</v>
      </c>
      <c r="H412">
        <v>9.2999999999999999E-2</v>
      </c>
      <c r="I412">
        <v>3.2</v>
      </c>
      <c r="J412">
        <v>2.25</v>
      </c>
      <c r="K412">
        <v>1.45</v>
      </c>
      <c r="M412" t="s">
        <v>441</v>
      </c>
      <c r="N412">
        <v>50</v>
      </c>
      <c r="O412">
        <v>0.45</v>
      </c>
      <c r="P412">
        <v>3.28</v>
      </c>
      <c r="Q412">
        <v>0</v>
      </c>
      <c r="R412">
        <v>0</v>
      </c>
      <c r="S412">
        <v>0</v>
      </c>
      <c r="T412">
        <v>0</v>
      </c>
    </row>
    <row r="413" spans="1:23" x14ac:dyDescent="0.25">
      <c r="A413" t="s">
        <v>462</v>
      </c>
      <c r="B413">
        <v>90</v>
      </c>
      <c r="C413">
        <v>0.5</v>
      </c>
      <c r="D413">
        <v>5.3</v>
      </c>
      <c r="E413">
        <v>0.05</v>
      </c>
      <c r="F413">
        <v>5.55</v>
      </c>
      <c r="G413">
        <v>0.13</v>
      </c>
      <c r="H413">
        <v>0.01</v>
      </c>
      <c r="I413">
        <v>2.3199999999999998</v>
      </c>
      <c r="J413">
        <v>1.49</v>
      </c>
      <c r="M413" t="s">
        <v>159</v>
      </c>
      <c r="N413">
        <v>140</v>
      </c>
      <c r="O413">
        <v>0.82</v>
      </c>
      <c r="P413">
        <v>6.42</v>
      </c>
      <c r="Q413">
        <v>0</v>
      </c>
      <c r="R413">
        <v>0</v>
      </c>
      <c r="S413">
        <v>0</v>
      </c>
      <c r="T413">
        <v>0</v>
      </c>
    </row>
    <row r="414" spans="1:23" x14ac:dyDescent="0.25">
      <c r="A414" t="s">
        <v>167</v>
      </c>
      <c r="B414">
        <v>90</v>
      </c>
      <c r="C414">
        <v>0.82</v>
      </c>
      <c r="D414">
        <v>3.82</v>
      </c>
      <c r="E414">
        <v>0.65</v>
      </c>
      <c r="F414">
        <v>28.37</v>
      </c>
      <c r="G414">
        <v>1.25</v>
      </c>
      <c r="H414">
        <v>2.3E-2</v>
      </c>
      <c r="I414">
        <v>1.94</v>
      </c>
      <c r="J414">
        <v>1.45</v>
      </c>
      <c r="K414">
        <v>1.38</v>
      </c>
      <c r="M414" t="s">
        <v>442</v>
      </c>
      <c r="N414">
        <v>70</v>
      </c>
      <c r="O414">
        <v>0.37</v>
      </c>
      <c r="P414">
        <v>0.79</v>
      </c>
      <c r="Q414">
        <v>0</v>
      </c>
      <c r="R414">
        <v>0</v>
      </c>
      <c r="S414">
        <v>0</v>
      </c>
      <c r="T414">
        <v>0</v>
      </c>
    </row>
    <row r="415" spans="1:23" x14ac:dyDescent="0.25">
      <c r="A415" t="s">
        <v>463</v>
      </c>
      <c r="B415">
        <v>260</v>
      </c>
      <c r="C415">
        <v>0.62</v>
      </c>
      <c r="D415">
        <v>1.92</v>
      </c>
      <c r="E415">
        <v>1.51</v>
      </c>
      <c r="F415">
        <v>130.76</v>
      </c>
      <c r="G415">
        <v>2.5499999999999998</v>
      </c>
      <c r="H415">
        <v>1.2E-2</v>
      </c>
      <c r="I415">
        <v>1.69</v>
      </c>
      <c r="J415">
        <v>1.86</v>
      </c>
      <c r="K415">
        <v>1.29</v>
      </c>
      <c r="M415" t="s">
        <v>443</v>
      </c>
      <c r="N415">
        <v>210</v>
      </c>
      <c r="O415">
        <v>0.53</v>
      </c>
      <c r="P415">
        <v>2.2999999999999998</v>
      </c>
      <c r="Q415">
        <v>0</v>
      </c>
      <c r="R415">
        <v>0</v>
      </c>
      <c r="S415">
        <v>0</v>
      </c>
      <c r="T415">
        <v>0</v>
      </c>
    </row>
    <row r="416" spans="1:23" x14ac:dyDescent="0.25">
      <c r="A416" t="s">
        <v>464</v>
      </c>
      <c r="B416">
        <v>110</v>
      </c>
      <c r="C416">
        <v>0.51</v>
      </c>
      <c r="D416">
        <v>3.57</v>
      </c>
      <c r="E416">
        <v>0.34</v>
      </c>
      <c r="F416">
        <v>28.37</v>
      </c>
      <c r="G416">
        <v>0.7</v>
      </c>
      <c r="H416">
        <v>1.2E-2</v>
      </c>
      <c r="I416">
        <v>2.0299999999999998</v>
      </c>
      <c r="J416">
        <v>2.0699999999999998</v>
      </c>
      <c r="K416">
        <v>1.88</v>
      </c>
      <c r="M416" t="s">
        <v>444</v>
      </c>
      <c r="N416">
        <v>260</v>
      </c>
      <c r="O416">
        <v>0.86</v>
      </c>
      <c r="P416">
        <v>4.99</v>
      </c>
      <c r="Q416">
        <v>0</v>
      </c>
      <c r="R416">
        <v>0</v>
      </c>
      <c r="S416">
        <v>0</v>
      </c>
      <c r="T416">
        <v>0</v>
      </c>
    </row>
    <row r="417" spans="1:23" x14ac:dyDescent="0.25">
      <c r="A417" t="s">
        <v>465</v>
      </c>
      <c r="B417">
        <v>70</v>
      </c>
      <c r="C417">
        <v>0.65</v>
      </c>
      <c r="D417">
        <v>3.77</v>
      </c>
      <c r="E417">
        <v>0.8</v>
      </c>
      <c r="F417">
        <v>12.05</v>
      </c>
      <c r="G417">
        <v>1.92</v>
      </c>
      <c r="H417">
        <v>6.6000000000000003E-2</v>
      </c>
      <c r="I417">
        <v>2.41</v>
      </c>
      <c r="J417">
        <v>1.49</v>
      </c>
      <c r="K417">
        <v>1.85</v>
      </c>
      <c r="M417" t="s">
        <v>445</v>
      </c>
      <c r="N417">
        <v>140</v>
      </c>
      <c r="O417">
        <v>0.77</v>
      </c>
      <c r="P417">
        <v>4.53</v>
      </c>
      <c r="Q417">
        <v>0</v>
      </c>
      <c r="R417">
        <v>0</v>
      </c>
      <c r="S417">
        <v>0</v>
      </c>
      <c r="T417">
        <v>0</v>
      </c>
    </row>
    <row r="418" spans="1:23" x14ac:dyDescent="0.25">
      <c r="A418" t="s">
        <v>165</v>
      </c>
      <c r="B418">
        <v>140</v>
      </c>
      <c r="C418">
        <v>0.55000000000000004</v>
      </c>
      <c r="D418">
        <v>0.61</v>
      </c>
      <c r="E418">
        <v>0</v>
      </c>
      <c r="F418">
        <v>6.18</v>
      </c>
      <c r="G418">
        <v>0</v>
      </c>
      <c r="H418">
        <v>0</v>
      </c>
      <c r="J418">
        <v>1.28</v>
      </c>
      <c r="K418">
        <v>1.1200000000000001</v>
      </c>
      <c r="M418" t="s">
        <v>446</v>
      </c>
      <c r="N418">
        <v>90</v>
      </c>
      <c r="O418">
        <v>0.54</v>
      </c>
      <c r="P418">
        <v>2.65</v>
      </c>
      <c r="Q418">
        <v>0</v>
      </c>
      <c r="R418">
        <v>0</v>
      </c>
      <c r="S418">
        <v>0.2</v>
      </c>
      <c r="T418">
        <v>0</v>
      </c>
      <c r="U418">
        <v>0</v>
      </c>
      <c r="W418">
        <v>1</v>
      </c>
    </row>
    <row r="419" spans="1:23" x14ac:dyDescent="0.25">
      <c r="A419" t="s">
        <v>466</v>
      </c>
      <c r="B419">
        <v>140</v>
      </c>
      <c r="C419">
        <v>0.56000000000000005</v>
      </c>
      <c r="D419">
        <v>3.28</v>
      </c>
      <c r="E419">
        <v>1.1599999999999999</v>
      </c>
      <c r="F419">
        <v>45.81</v>
      </c>
      <c r="G419">
        <v>3.14</v>
      </c>
      <c r="H419">
        <v>2.5000000000000001E-2</v>
      </c>
      <c r="I419">
        <v>2.71</v>
      </c>
      <c r="J419">
        <v>1.6</v>
      </c>
      <c r="K419">
        <v>1.41</v>
      </c>
      <c r="M419" t="s">
        <v>447</v>
      </c>
      <c r="N419">
        <v>70</v>
      </c>
      <c r="O419">
        <v>0.59</v>
      </c>
      <c r="P419">
        <v>3.81</v>
      </c>
      <c r="Q419">
        <v>0</v>
      </c>
      <c r="R419">
        <v>0</v>
      </c>
      <c r="S419">
        <v>0</v>
      </c>
      <c r="T419">
        <v>0</v>
      </c>
    </row>
    <row r="420" spans="1:23" x14ac:dyDescent="0.25">
      <c r="A420" t="s">
        <v>75</v>
      </c>
      <c r="B420">
        <v>140</v>
      </c>
      <c r="C420">
        <v>0.3</v>
      </c>
      <c r="D420">
        <v>0.65</v>
      </c>
      <c r="E420">
        <v>0.18</v>
      </c>
      <c r="F420">
        <v>12.05</v>
      </c>
      <c r="G420">
        <v>0.32</v>
      </c>
      <c r="H420">
        <v>1.4999999999999999E-2</v>
      </c>
      <c r="I420">
        <v>1.74</v>
      </c>
      <c r="J420">
        <v>1.41</v>
      </c>
      <c r="K420">
        <v>1.38</v>
      </c>
      <c r="M420" t="s">
        <v>448</v>
      </c>
      <c r="N420">
        <v>20</v>
      </c>
      <c r="O420">
        <v>0.65</v>
      </c>
      <c r="P420">
        <v>0.64</v>
      </c>
      <c r="Q420">
        <v>0</v>
      </c>
      <c r="R420">
        <v>0</v>
      </c>
      <c r="S420">
        <v>0</v>
      </c>
      <c r="T420">
        <v>0</v>
      </c>
    </row>
    <row r="421" spans="1:23" x14ac:dyDescent="0.25">
      <c r="A421" t="s">
        <v>467</v>
      </c>
      <c r="B421">
        <v>40</v>
      </c>
      <c r="C421">
        <v>0.45</v>
      </c>
      <c r="D421">
        <v>2.91</v>
      </c>
      <c r="E421">
        <v>1.93</v>
      </c>
      <c r="F421">
        <v>114.28</v>
      </c>
      <c r="G421">
        <v>4.42</v>
      </c>
      <c r="H421">
        <v>1.7000000000000001E-2</v>
      </c>
      <c r="I421">
        <v>2.29</v>
      </c>
      <c r="J421">
        <v>1.61</v>
      </c>
      <c r="K421">
        <v>1.39</v>
      </c>
      <c r="M421" t="s">
        <v>449</v>
      </c>
      <c r="N421">
        <v>170</v>
      </c>
      <c r="O421">
        <v>0.6</v>
      </c>
      <c r="P421">
        <v>3.97</v>
      </c>
      <c r="Q421">
        <v>0</v>
      </c>
      <c r="R421">
        <v>0</v>
      </c>
      <c r="S421">
        <v>0</v>
      </c>
      <c r="T421">
        <v>0</v>
      </c>
    </row>
    <row r="422" spans="1:23" x14ac:dyDescent="0.25">
      <c r="A422" t="s">
        <v>468</v>
      </c>
      <c r="B422">
        <v>70</v>
      </c>
      <c r="C422">
        <v>0.52</v>
      </c>
      <c r="D422">
        <v>2.88</v>
      </c>
      <c r="E422">
        <v>0.13</v>
      </c>
      <c r="F422">
        <v>7.61</v>
      </c>
      <c r="G422">
        <v>0.38</v>
      </c>
      <c r="H422">
        <v>1.7000000000000001E-2</v>
      </c>
      <c r="I422">
        <v>2.89</v>
      </c>
      <c r="J422">
        <v>2.17</v>
      </c>
      <c r="K422">
        <v>1.62</v>
      </c>
      <c r="M422" t="s">
        <v>450</v>
      </c>
      <c r="N422">
        <v>110</v>
      </c>
      <c r="O422">
        <v>0.09</v>
      </c>
      <c r="P422">
        <v>0</v>
      </c>
      <c r="Q422">
        <v>0</v>
      </c>
      <c r="R422">
        <v>0</v>
      </c>
      <c r="S422">
        <v>0</v>
      </c>
      <c r="T422">
        <v>0</v>
      </c>
    </row>
    <row r="423" spans="1:23" x14ac:dyDescent="0.25">
      <c r="A423" t="s">
        <v>179</v>
      </c>
      <c r="B423">
        <v>20</v>
      </c>
      <c r="C423">
        <v>0.39</v>
      </c>
      <c r="D423">
        <v>0.16</v>
      </c>
      <c r="E423">
        <v>0</v>
      </c>
      <c r="F423">
        <v>5.86</v>
      </c>
      <c r="G423">
        <v>0</v>
      </c>
      <c r="H423">
        <v>0</v>
      </c>
      <c r="J423">
        <v>1.05</v>
      </c>
      <c r="K423">
        <v>1.87</v>
      </c>
      <c r="M423" t="s">
        <v>452</v>
      </c>
      <c r="N423">
        <v>110</v>
      </c>
      <c r="O423">
        <v>0.48</v>
      </c>
      <c r="P423">
        <v>2.68</v>
      </c>
      <c r="Q423">
        <v>0</v>
      </c>
      <c r="R423">
        <v>0</v>
      </c>
      <c r="S423">
        <v>0.2</v>
      </c>
      <c r="T423">
        <v>0</v>
      </c>
      <c r="U423">
        <v>0</v>
      </c>
      <c r="W423">
        <v>2</v>
      </c>
    </row>
    <row r="424" spans="1:23" x14ac:dyDescent="0.25">
      <c r="A424" t="s">
        <v>469</v>
      </c>
      <c r="B424">
        <v>20</v>
      </c>
      <c r="C424">
        <v>0.68</v>
      </c>
      <c r="D424">
        <v>0.98</v>
      </c>
      <c r="E424">
        <v>0.18</v>
      </c>
      <c r="F424">
        <v>4.4400000000000004</v>
      </c>
      <c r="G424">
        <v>0.28999999999999998</v>
      </c>
      <c r="H424">
        <v>4.1000000000000002E-2</v>
      </c>
      <c r="I424">
        <v>1.57</v>
      </c>
      <c r="J424">
        <v>1</v>
      </c>
      <c r="K424">
        <v>1</v>
      </c>
      <c r="M424" t="s">
        <v>172</v>
      </c>
      <c r="N424">
        <v>90</v>
      </c>
      <c r="O424">
        <v>0.56999999999999995</v>
      </c>
      <c r="P424">
        <v>0.26</v>
      </c>
      <c r="Q424">
        <v>0</v>
      </c>
      <c r="R424">
        <v>0</v>
      </c>
      <c r="S424">
        <v>0</v>
      </c>
      <c r="T424">
        <v>0</v>
      </c>
    </row>
    <row r="425" spans="1:23" x14ac:dyDescent="0.25">
      <c r="A425" t="s">
        <v>470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K425">
        <v>1</v>
      </c>
      <c r="M425" t="s">
        <v>453</v>
      </c>
      <c r="N425">
        <v>30</v>
      </c>
      <c r="O425">
        <v>0.17</v>
      </c>
      <c r="P425">
        <v>0.15</v>
      </c>
      <c r="Q425">
        <v>0</v>
      </c>
      <c r="R425">
        <v>0</v>
      </c>
      <c r="S425">
        <v>0</v>
      </c>
      <c r="T425">
        <v>0</v>
      </c>
    </row>
    <row r="426" spans="1:23" x14ac:dyDescent="0.25">
      <c r="A426" t="s">
        <v>471</v>
      </c>
      <c r="B426">
        <v>110</v>
      </c>
      <c r="C426">
        <v>0.36</v>
      </c>
      <c r="D426">
        <v>0.91</v>
      </c>
      <c r="E426">
        <v>0.1</v>
      </c>
      <c r="F426">
        <v>5.55</v>
      </c>
      <c r="G426">
        <v>0.26</v>
      </c>
      <c r="H426">
        <v>1.7999999999999999E-2</v>
      </c>
      <c r="I426">
        <v>2.62</v>
      </c>
      <c r="J426">
        <v>1.1100000000000001</v>
      </c>
      <c r="M426" t="s">
        <v>454</v>
      </c>
      <c r="N426">
        <v>260</v>
      </c>
      <c r="O426">
        <v>0.82</v>
      </c>
      <c r="P426">
        <v>2.21</v>
      </c>
      <c r="Q426">
        <v>0</v>
      </c>
      <c r="R426">
        <v>0</v>
      </c>
      <c r="S426">
        <v>0</v>
      </c>
      <c r="T426">
        <v>0</v>
      </c>
    </row>
    <row r="427" spans="1:23" x14ac:dyDescent="0.25">
      <c r="A427" t="s">
        <v>472</v>
      </c>
      <c r="B427">
        <v>90</v>
      </c>
      <c r="C427">
        <v>0.54</v>
      </c>
      <c r="D427">
        <v>2.68</v>
      </c>
      <c r="E427">
        <v>0.56999999999999995</v>
      </c>
      <c r="F427">
        <v>45.49</v>
      </c>
      <c r="G427">
        <v>1.52</v>
      </c>
      <c r="H427">
        <v>1.2E-2</v>
      </c>
      <c r="I427">
        <v>2.67</v>
      </c>
      <c r="J427">
        <v>1.4</v>
      </c>
      <c r="K427">
        <v>1.1599999999999999</v>
      </c>
      <c r="M427" t="s">
        <v>184</v>
      </c>
      <c r="N427">
        <v>50</v>
      </c>
      <c r="O427">
        <v>0.27</v>
      </c>
      <c r="P427">
        <v>1.34</v>
      </c>
      <c r="Q427">
        <v>0</v>
      </c>
      <c r="R427">
        <v>0</v>
      </c>
      <c r="S427">
        <v>0</v>
      </c>
      <c r="T427">
        <v>0</v>
      </c>
    </row>
    <row r="428" spans="1:23" x14ac:dyDescent="0.25">
      <c r="A428" t="s">
        <v>155</v>
      </c>
      <c r="B428">
        <v>170</v>
      </c>
      <c r="C428">
        <v>0.74</v>
      </c>
      <c r="D428">
        <v>0.85</v>
      </c>
      <c r="E428">
        <v>0.97</v>
      </c>
      <c r="F428">
        <v>18.7</v>
      </c>
      <c r="G428">
        <v>1.95</v>
      </c>
      <c r="H428">
        <v>5.1999999999999998E-2</v>
      </c>
      <c r="I428">
        <v>2.02</v>
      </c>
      <c r="J428">
        <v>1.2</v>
      </c>
      <c r="K428">
        <v>1.42</v>
      </c>
      <c r="M428" t="s">
        <v>455</v>
      </c>
      <c r="N428">
        <v>40</v>
      </c>
      <c r="O428">
        <v>0.56999999999999995</v>
      </c>
      <c r="P428">
        <v>4.76</v>
      </c>
      <c r="Q428">
        <v>0</v>
      </c>
      <c r="R428">
        <v>0</v>
      </c>
      <c r="S428">
        <v>0</v>
      </c>
      <c r="T428">
        <v>0</v>
      </c>
    </row>
    <row r="429" spans="1:23" x14ac:dyDescent="0.25">
      <c r="A429" t="s">
        <v>473</v>
      </c>
      <c r="B429">
        <v>110</v>
      </c>
      <c r="C429">
        <v>0.32</v>
      </c>
      <c r="D429">
        <v>1.96</v>
      </c>
      <c r="E429">
        <v>0</v>
      </c>
      <c r="F429">
        <v>1.1100000000000001</v>
      </c>
      <c r="G429">
        <v>0</v>
      </c>
      <c r="H429">
        <v>0</v>
      </c>
      <c r="J429">
        <v>1.29</v>
      </c>
      <c r="K429">
        <v>1.1399999999999999</v>
      </c>
      <c r="M429" t="s">
        <v>456</v>
      </c>
      <c r="N429">
        <v>20</v>
      </c>
      <c r="O429">
        <v>0.75</v>
      </c>
      <c r="P429">
        <v>1.9</v>
      </c>
      <c r="Q429">
        <v>0</v>
      </c>
      <c r="R429">
        <v>0</v>
      </c>
      <c r="S429">
        <v>0</v>
      </c>
      <c r="T429">
        <v>0</v>
      </c>
    </row>
    <row r="430" spans="1:23" x14ac:dyDescent="0.25">
      <c r="A430" t="s">
        <v>474</v>
      </c>
      <c r="B430">
        <v>90</v>
      </c>
      <c r="C430">
        <v>0.72</v>
      </c>
      <c r="D430">
        <v>1.17</v>
      </c>
      <c r="E430">
        <v>0.1</v>
      </c>
      <c r="F430">
        <v>9.67</v>
      </c>
      <c r="G430">
        <v>0.21</v>
      </c>
      <c r="H430">
        <v>1.0999999999999999E-2</v>
      </c>
      <c r="I430">
        <v>2.02</v>
      </c>
      <c r="J430">
        <v>1</v>
      </c>
      <c r="K430">
        <v>1</v>
      </c>
      <c r="M430" t="s">
        <v>457</v>
      </c>
      <c r="N430">
        <v>110</v>
      </c>
      <c r="O430">
        <v>0.21</v>
      </c>
      <c r="P430">
        <v>4.26</v>
      </c>
      <c r="Q430">
        <v>0</v>
      </c>
      <c r="R430">
        <v>0</v>
      </c>
      <c r="S430">
        <v>0.99</v>
      </c>
      <c r="T430">
        <v>0</v>
      </c>
      <c r="U430">
        <v>0</v>
      </c>
      <c r="W430">
        <v>1.8</v>
      </c>
    </row>
    <row r="431" spans="1:23" x14ac:dyDescent="0.25">
      <c r="A431" t="s">
        <v>475</v>
      </c>
      <c r="B431">
        <v>140</v>
      </c>
      <c r="C431">
        <v>0.72</v>
      </c>
      <c r="D431">
        <v>1.68</v>
      </c>
      <c r="E431">
        <v>1.9</v>
      </c>
      <c r="F431">
        <v>87.65</v>
      </c>
      <c r="G431">
        <v>3.11</v>
      </c>
      <c r="H431">
        <v>2.1999999999999999E-2</v>
      </c>
      <c r="I431">
        <v>1.64</v>
      </c>
      <c r="J431">
        <v>1.93</v>
      </c>
      <c r="K431">
        <v>1.03</v>
      </c>
      <c r="M431" t="s">
        <v>458</v>
      </c>
      <c r="N431">
        <v>20</v>
      </c>
      <c r="O431">
        <v>0.49</v>
      </c>
      <c r="P431">
        <v>4.74</v>
      </c>
      <c r="Q431">
        <v>0</v>
      </c>
      <c r="R431">
        <v>0</v>
      </c>
      <c r="S431">
        <v>0</v>
      </c>
      <c r="T431">
        <v>0</v>
      </c>
    </row>
    <row r="432" spans="1:23" x14ac:dyDescent="0.25">
      <c r="A432" t="s">
        <v>476</v>
      </c>
      <c r="B432">
        <v>30</v>
      </c>
      <c r="C432">
        <v>0.28999999999999998</v>
      </c>
      <c r="D432">
        <v>0.16</v>
      </c>
      <c r="E432">
        <v>0.08</v>
      </c>
      <c r="F432">
        <v>3.8</v>
      </c>
      <c r="G432">
        <v>0.08</v>
      </c>
      <c r="H432">
        <v>2.1000000000000001E-2</v>
      </c>
      <c r="I432">
        <v>1.03</v>
      </c>
      <c r="J432">
        <v>1.79</v>
      </c>
      <c r="K432">
        <v>1.68</v>
      </c>
      <c r="M432" t="s">
        <v>459</v>
      </c>
      <c r="N432">
        <v>70</v>
      </c>
      <c r="O432">
        <v>0.63</v>
      </c>
      <c r="P432">
        <v>1.81</v>
      </c>
      <c r="Q432">
        <v>0</v>
      </c>
      <c r="R432">
        <v>0</v>
      </c>
      <c r="S432">
        <v>0</v>
      </c>
      <c r="T432">
        <v>0</v>
      </c>
    </row>
    <row r="433" spans="1:23" x14ac:dyDescent="0.25">
      <c r="A433" t="s">
        <v>477</v>
      </c>
      <c r="B433">
        <v>260</v>
      </c>
      <c r="C433">
        <v>0.76</v>
      </c>
      <c r="D433">
        <v>1.1499999999999999</v>
      </c>
      <c r="E433">
        <v>1.42</v>
      </c>
      <c r="F433">
        <v>18.7</v>
      </c>
      <c r="G433">
        <v>3.47</v>
      </c>
      <c r="H433">
        <v>7.5999999999999998E-2</v>
      </c>
      <c r="I433">
        <v>2.44</v>
      </c>
      <c r="J433">
        <v>1.52</v>
      </c>
      <c r="K433">
        <v>1</v>
      </c>
      <c r="M433" t="s">
        <v>183</v>
      </c>
      <c r="N433">
        <v>50</v>
      </c>
      <c r="O433">
        <v>0.26</v>
      </c>
      <c r="P433">
        <v>0</v>
      </c>
      <c r="Q433">
        <v>0</v>
      </c>
      <c r="R433">
        <v>0</v>
      </c>
      <c r="S433">
        <v>0</v>
      </c>
      <c r="T433">
        <v>0</v>
      </c>
    </row>
    <row r="434" spans="1:23" x14ac:dyDescent="0.25">
      <c r="A434" t="s">
        <v>478</v>
      </c>
      <c r="B434">
        <v>70</v>
      </c>
      <c r="C434">
        <v>0.54</v>
      </c>
      <c r="D434">
        <v>2.42</v>
      </c>
      <c r="E434">
        <v>0</v>
      </c>
      <c r="F434">
        <v>1.1100000000000001</v>
      </c>
      <c r="G434">
        <v>0</v>
      </c>
      <c r="H434">
        <v>0</v>
      </c>
      <c r="J434">
        <v>1</v>
      </c>
      <c r="K434">
        <v>1.4</v>
      </c>
      <c r="M434" t="s">
        <v>460</v>
      </c>
      <c r="N434">
        <v>20</v>
      </c>
      <c r="O434">
        <v>0.4</v>
      </c>
      <c r="P434">
        <v>1.61</v>
      </c>
      <c r="Q434">
        <v>0</v>
      </c>
      <c r="R434">
        <v>0</v>
      </c>
      <c r="S434">
        <v>0</v>
      </c>
      <c r="T434">
        <v>0</v>
      </c>
    </row>
    <row r="435" spans="1:23" x14ac:dyDescent="0.25">
      <c r="A435" t="s">
        <v>479</v>
      </c>
      <c r="B435">
        <v>260</v>
      </c>
      <c r="C435">
        <v>0.6</v>
      </c>
      <c r="D435">
        <v>2.16</v>
      </c>
      <c r="E435">
        <v>0.88</v>
      </c>
      <c r="F435">
        <v>13.79</v>
      </c>
      <c r="G435">
        <v>2.77</v>
      </c>
      <c r="H435">
        <v>6.4000000000000001E-2</v>
      </c>
      <c r="I435">
        <v>3.14</v>
      </c>
      <c r="J435">
        <v>1.45</v>
      </c>
      <c r="K435">
        <v>1.76</v>
      </c>
      <c r="M435" t="s">
        <v>461</v>
      </c>
      <c r="N435">
        <v>590</v>
      </c>
      <c r="O435">
        <v>0.46</v>
      </c>
      <c r="P435">
        <v>0.56000000000000005</v>
      </c>
      <c r="Q435">
        <v>0</v>
      </c>
      <c r="R435">
        <v>0</v>
      </c>
      <c r="S435">
        <v>0</v>
      </c>
      <c r="T435">
        <v>0</v>
      </c>
    </row>
    <row r="436" spans="1:23" x14ac:dyDescent="0.25">
      <c r="A436" t="s">
        <v>480</v>
      </c>
      <c r="B436">
        <v>50</v>
      </c>
      <c r="C436">
        <v>0.93</v>
      </c>
      <c r="D436">
        <v>15.55</v>
      </c>
      <c r="E436">
        <v>0.44</v>
      </c>
      <c r="F436">
        <v>71.33</v>
      </c>
      <c r="G436">
        <v>0.99</v>
      </c>
      <c r="H436">
        <v>6.0000000000000001E-3</v>
      </c>
      <c r="I436">
        <v>2.2400000000000002</v>
      </c>
      <c r="J436">
        <v>3.65</v>
      </c>
      <c r="K436">
        <v>1.21</v>
      </c>
      <c r="M436" t="s">
        <v>169</v>
      </c>
      <c r="N436">
        <v>20</v>
      </c>
      <c r="O436">
        <v>0.63</v>
      </c>
      <c r="P436">
        <v>0.64</v>
      </c>
      <c r="Q436">
        <v>0</v>
      </c>
      <c r="R436">
        <v>0</v>
      </c>
      <c r="S436">
        <v>0</v>
      </c>
      <c r="T436">
        <v>0</v>
      </c>
    </row>
    <row r="437" spans="1:23" x14ac:dyDescent="0.25">
      <c r="A437" t="s">
        <v>481</v>
      </c>
      <c r="B437">
        <v>50</v>
      </c>
      <c r="C437">
        <v>0.54</v>
      </c>
      <c r="D437">
        <v>0.42</v>
      </c>
      <c r="E437">
        <v>0.04</v>
      </c>
      <c r="F437">
        <v>2.06</v>
      </c>
      <c r="G437">
        <v>0.03</v>
      </c>
      <c r="H437">
        <v>0.02</v>
      </c>
      <c r="I437">
        <v>0.86</v>
      </c>
      <c r="J437">
        <v>1.1499999999999999</v>
      </c>
      <c r="K437">
        <v>3.89</v>
      </c>
      <c r="M437" t="s">
        <v>462</v>
      </c>
      <c r="N437">
        <v>90</v>
      </c>
      <c r="O437">
        <v>0.5</v>
      </c>
      <c r="P437">
        <v>5.3</v>
      </c>
      <c r="Q437">
        <v>0</v>
      </c>
      <c r="R437">
        <v>0</v>
      </c>
      <c r="S437">
        <v>0</v>
      </c>
      <c r="T437">
        <v>0</v>
      </c>
    </row>
    <row r="438" spans="1:23" x14ac:dyDescent="0.25">
      <c r="A438" t="s">
        <v>482</v>
      </c>
      <c r="B438">
        <v>140</v>
      </c>
      <c r="C438">
        <v>0.46</v>
      </c>
      <c r="D438">
        <v>4.9400000000000004</v>
      </c>
      <c r="E438">
        <v>0.03</v>
      </c>
      <c r="F438">
        <v>8.7200000000000006</v>
      </c>
      <c r="G438">
        <v>0.03</v>
      </c>
      <c r="H438">
        <v>3.0000000000000001E-3</v>
      </c>
      <c r="I438">
        <v>1.04</v>
      </c>
      <c r="J438">
        <v>1.51</v>
      </c>
      <c r="K438">
        <v>1.1599999999999999</v>
      </c>
      <c r="M438" t="s">
        <v>167</v>
      </c>
      <c r="N438">
        <v>90</v>
      </c>
      <c r="O438">
        <v>0.82</v>
      </c>
      <c r="P438">
        <v>3.82</v>
      </c>
      <c r="Q438">
        <v>0</v>
      </c>
      <c r="R438">
        <v>0</v>
      </c>
      <c r="S438">
        <v>0</v>
      </c>
      <c r="T438">
        <v>0</v>
      </c>
    </row>
    <row r="439" spans="1:23" x14ac:dyDescent="0.25">
      <c r="A439" t="s">
        <v>483</v>
      </c>
      <c r="B439">
        <v>50</v>
      </c>
      <c r="C439">
        <v>0.5</v>
      </c>
      <c r="D439">
        <v>6.09</v>
      </c>
      <c r="E439">
        <v>0.27</v>
      </c>
      <c r="F439">
        <v>2.69</v>
      </c>
      <c r="G439">
        <v>0.87</v>
      </c>
      <c r="H439">
        <v>0.10199999999999999</v>
      </c>
      <c r="I439">
        <v>3.16</v>
      </c>
      <c r="J439">
        <v>1.06</v>
      </c>
      <c r="K439">
        <v>1.65</v>
      </c>
      <c r="M439" t="s">
        <v>463</v>
      </c>
      <c r="N439">
        <v>260</v>
      </c>
      <c r="O439">
        <v>0.62</v>
      </c>
      <c r="P439">
        <v>1.92</v>
      </c>
      <c r="Q439">
        <v>0</v>
      </c>
      <c r="R439">
        <v>0</v>
      </c>
      <c r="S439">
        <v>0</v>
      </c>
      <c r="T439">
        <v>0</v>
      </c>
    </row>
    <row r="440" spans="1:23" x14ac:dyDescent="0.25">
      <c r="A440" t="s">
        <v>484</v>
      </c>
      <c r="B440">
        <v>90</v>
      </c>
      <c r="C440">
        <v>0.32</v>
      </c>
      <c r="D440">
        <v>0.57999999999999996</v>
      </c>
      <c r="E440">
        <v>0</v>
      </c>
      <c r="F440">
        <v>6.82</v>
      </c>
      <c r="G440">
        <v>0</v>
      </c>
      <c r="H440">
        <v>0</v>
      </c>
      <c r="J440">
        <v>1.1200000000000001</v>
      </c>
      <c r="K440">
        <v>1</v>
      </c>
      <c r="M440" t="s">
        <v>464</v>
      </c>
      <c r="N440">
        <v>110</v>
      </c>
      <c r="O440">
        <v>0.51</v>
      </c>
      <c r="P440">
        <v>3.57</v>
      </c>
      <c r="Q440">
        <v>0</v>
      </c>
      <c r="R440">
        <v>0</v>
      </c>
      <c r="S440">
        <v>0</v>
      </c>
      <c r="T440">
        <v>0</v>
      </c>
    </row>
    <row r="441" spans="1:23" x14ac:dyDescent="0.25">
      <c r="A441" t="s">
        <v>485</v>
      </c>
      <c r="B441">
        <v>40</v>
      </c>
      <c r="C441">
        <v>0.61</v>
      </c>
      <c r="D441">
        <v>15.7</v>
      </c>
      <c r="E441">
        <v>0.11</v>
      </c>
      <c r="F441">
        <v>40.42</v>
      </c>
      <c r="G441">
        <v>0.2</v>
      </c>
      <c r="H441">
        <v>3.0000000000000001E-3</v>
      </c>
      <c r="I441">
        <v>1.79</v>
      </c>
      <c r="J441">
        <v>4.13</v>
      </c>
      <c r="K441">
        <v>1.1499999999999999</v>
      </c>
      <c r="M441" t="s">
        <v>465</v>
      </c>
      <c r="N441">
        <v>70</v>
      </c>
      <c r="O441">
        <v>0.65</v>
      </c>
      <c r="P441">
        <v>3.77</v>
      </c>
      <c r="Q441">
        <v>0</v>
      </c>
      <c r="R441">
        <v>0</v>
      </c>
      <c r="S441">
        <v>0</v>
      </c>
      <c r="T441">
        <v>0</v>
      </c>
    </row>
    <row r="442" spans="1:23" x14ac:dyDescent="0.25">
      <c r="A442" t="s">
        <v>127</v>
      </c>
      <c r="B442">
        <v>70</v>
      </c>
      <c r="C442">
        <v>0.54</v>
      </c>
      <c r="D442">
        <v>0.79</v>
      </c>
      <c r="E442">
        <v>0</v>
      </c>
      <c r="F442">
        <v>8.7200000000000006</v>
      </c>
      <c r="G442">
        <v>0</v>
      </c>
      <c r="H442">
        <v>0</v>
      </c>
      <c r="J442">
        <v>1.04</v>
      </c>
      <c r="K442">
        <v>4.4000000000000004</v>
      </c>
      <c r="M442" t="s">
        <v>165</v>
      </c>
      <c r="N442">
        <v>140</v>
      </c>
      <c r="O442">
        <v>0.55000000000000004</v>
      </c>
      <c r="P442">
        <v>0.61</v>
      </c>
      <c r="Q442">
        <v>0</v>
      </c>
      <c r="R442">
        <v>0</v>
      </c>
      <c r="S442">
        <v>0</v>
      </c>
      <c r="T442">
        <v>0</v>
      </c>
    </row>
    <row r="443" spans="1:23" x14ac:dyDescent="0.25">
      <c r="A443" t="s">
        <v>486</v>
      </c>
      <c r="B443">
        <v>110</v>
      </c>
      <c r="C443">
        <v>0.6</v>
      </c>
      <c r="D443">
        <v>0.8</v>
      </c>
      <c r="E443">
        <v>1.21</v>
      </c>
      <c r="F443">
        <v>10.62</v>
      </c>
      <c r="G443">
        <v>1.1399999999999999</v>
      </c>
      <c r="H443">
        <v>0.114</v>
      </c>
      <c r="I443">
        <v>0.93</v>
      </c>
      <c r="J443">
        <v>1.1599999999999999</v>
      </c>
      <c r="K443">
        <v>1.05</v>
      </c>
      <c r="M443" t="s">
        <v>466</v>
      </c>
      <c r="N443">
        <v>140</v>
      </c>
      <c r="O443">
        <v>0.56000000000000005</v>
      </c>
      <c r="P443">
        <v>3.28</v>
      </c>
      <c r="Q443">
        <v>0</v>
      </c>
      <c r="R443">
        <v>0</v>
      </c>
      <c r="S443">
        <v>0.2</v>
      </c>
      <c r="T443">
        <v>0</v>
      </c>
      <c r="U443">
        <v>0</v>
      </c>
      <c r="W443">
        <v>3</v>
      </c>
    </row>
    <row r="444" spans="1:23" x14ac:dyDescent="0.25">
      <c r="A444" t="s">
        <v>161</v>
      </c>
      <c r="B444">
        <v>70</v>
      </c>
      <c r="C444">
        <v>0.39</v>
      </c>
      <c r="D444">
        <v>5.0999999999999996</v>
      </c>
      <c r="E444">
        <v>10.15</v>
      </c>
      <c r="F444">
        <v>9.0299999999999994</v>
      </c>
      <c r="G444">
        <v>0.2</v>
      </c>
      <c r="H444">
        <v>1.1240000000000001</v>
      </c>
      <c r="I444">
        <v>0.02</v>
      </c>
      <c r="J444">
        <v>1.1399999999999999</v>
      </c>
      <c r="K444">
        <v>1.22</v>
      </c>
      <c r="M444" t="s">
        <v>75</v>
      </c>
      <c r="N444">
        <v>140</v>
      </c>
      <c r="O444">
        <v>0.3</v>
      </c>
      <c r="P444">
        <v>0.65</v>
      </c>
      <c r="Q444">
        <v>0</v>
      </c>
      <c r="R444">
        <v>0</v>
      </c>
      <c r="S444">
        <v>0</v>
      </c>
      <c r="T444">
        <v>0</v>
      </c>
    </row>
    <row r="445" spans="1:23" x14ac:dyDescent="0.25">
      <c r="A445" t="s">
        <v>190</v>
      </c>
      <c r="B445">
        <v>50</v>
      </c>
      <c r="C445">
        <v>0.68</v>
      </c>
      <c r="D445">
        <v>1.52</v>
      </c>
      <c r="E445">
        <v>0</v>
      </c>
      <c r="F445">
        <v>4.4400000000000004</v>
      </c>
      <c r="G445">
        <v>0</v>
      </c>
      <c r="H445">
        <v>0</v>
      </c>
      <c r="J445">
        <v>1.1100000000000001</v>
      </c>
      <c r="K445">
        <v>1.1299999999999999</v>
      </c>
      <c r="M445" t="s">
        <v>467</v>
      </c>
      <c r="N445">
        <v>40</v>
      </c>
      <c r="O445">
        <v>0.45</v>
      </c>
      <c r="P445">
        <v>2.91</v>
      </c>
      <c r="Q445">
        <v>0</v>
      </c>
      <c r="R445">
        <v>0</v>
      </c>
      <c r="S445">
        <v>0</v>
      </c>
      <c r="T445">
        <v>0</v>
      </c>
    </row>
    <row r="446" spans="1:23" x14ac:dyDescent="0.25">
      <c r="A446" t="s">
        <v>487</v>
      </c>
      <c r="B446">
        <v>590</v>
      </c>
      <c r="C446">
        <v>0.56999999999999995</v>
      </c>
      <c r="D446">
        <v>1.69</v>
      </c>
      <c r="E446">
        <v>4.1100000000000003</v>
      </c>
      <c r="F446">
        <v>115.86</v>
      </c>
      <c r="G446">
        <v>4.5</v>
      </c>
      <c r="H446">
        <v>3.5000000000000003E-2</v>
      </c>
      <c r="I446">
        <v>1.1000000000000001</v>
      </c>
      <c r="J446">
        <v>1.31</v>
      </c>
      <c r="K446">
        <v>1</v>
      </c>
      <c r="M446" t="s">
        <v>468</v>
      </c>
      <c r="N446">
        <v>70</v>
      </c>
      <c r="O446">
        <v>0.52</v>
      </c>
      <c r="P446">
        <v>2.88</v>
      </c>
      <c r="Q446">
        <v>0</v>
      </c>
      <c r="R446">
        <v>0</v>
      </c>
      <c r="S446">
        <v>0</v>
      </c>
      <c r="T446">
        <v>0</v>
      </c>
    </row>
    <row r="447" spans="1:23" x14ac:dyDescent="0.25">
      <c r="A447" t="s">
        <v>488</v>
      </c>
      <c r="B447">
        <v>90</v>
      </c>
      <c r="C447">
        <v>0.53</v>
      </c>
      <c r="D447">
        <v>3.6</v>
      </c>
      <c r="E447">
        <v>1.07</v>
      </c>
      <c r="F447">
        <v>63.88</v>
      </c>
      <c r="G447">
        <v>2.44</v>
      </c>
      <c r="H447">
        <v>1.7000000000000001E-2</v>
      </c>
      <c r="I447">
        <v>2.2799999999999998</v>
      </c>
      <c r="J447">
        <v>1.73</v>
      </c>
      <c r="K447">
        <v>1.2</v>
      </c>
      <c r="M447" t="s">
        <v>179</v>
      </c>
      <c r="N447">
        <v>20</v>
      </c>
      <c r="O447">
        <v>0.39</v>
      </c>
      <c r="P447">
        <v>0.16</v>
      </c>
      <c r="Q447">
        <v>0</v>
      </c>
      <c r="R447">
        <v>0</v>
      </c>
      <c r="S447">
        <v>0</v>
      </c>
      <c r="T447">
        <v>0</v>
      </c>
    </row>
    <row r="448" spans="1:23" x14ac:dyDescent="0.25">
      <c r="A448" t="s">
        <v>181</v>
      </c>
      <c r="B448">
        <v>30</v>
      </c>
      <c r="C448">
        <v>0.4</v>
      </c>
      <c r="D448">
        <v>1.33</v>
      </c>
      <c r="E448">
        <v>0</v>
      </c>
      <c r="F448">
        <v>8.7200000000000006</v>
      </c>
      <c r="G448">
        <v>0.01</v>
      </c>
      <c r="H448">
        <v>0</v>
      </c>
      <c r="I448">
        <v>3.19</v>
      </c>
      <c r="J448">
        <v>1.07</v>
      </c>
      <c r="K448">
        <v>1.71</v>
      </c>
      <c r="M448" t="s">
        <v>469</v>
      </c>
      <c r="N448">
        <v>20</v>
      </c>
      <c r="O448">
        <v>0.68</v>
      </c>
      <c r="P448">
        <v>0.98</v>
      </c>
      <c r="Q448">
        <v>0</v>
      </c>
      <c r="R448">
        <v>0</v>
      </c>
      <c r="S448">
        <v>0.4</v>
      </c>
      <c r="T448">
        <v>0</v>
      </c>
      <c r="U448">
        <v>0</v>
      </c>
      <c r="W448">
        <v>1</v>
      </c>
    </row>
    <row r="449" spans="1:23" x14ac:dyDescent="0.25">
      <c r="A449" t="s">
        <v>489</v>
      </c>
      <c r="B449">
        <v>480</v>
      </c>
      <c r="C449">
        <v>0.52</v>
      </c>
      <c r="D449">
        <v>1.07</v>
      </c>
      <c r="E449">
        <v>2.52</v>
      </c>
      <c r="F449">
        <v>76.87</v>
      </c>
      <c r="G449">
        <v>3.8</v>
      </c>
      <c r="H449">
        <v>3.3000000000000002E-2</v>
      </c>
      <c r="I449">
        <v>1.51</v>
      </c>
      <c r="J449">
        <v>1.61</v>
      </c>
      <c r="K449">
        <v>1.03</v>
      </c>
      <c r="M449" t="s">
        <v>470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</row>
    <row r="450" spans="1:23" x14ac:dyDescent="0.25">
      <c r="A450" t="s">
        <v>490</v>
      </c>
      <c r="B450">
        <v>70</v>
      </c>
      <c r="C450">
        <v>0.76</v>
      </c>
      <c r="D450">
        <v>11.14</v>
      </c>
      <c r="E450">
        <v>5.89</v>
      </c>
      <c r="F450">
        <v>179.74</v>
      </c>
      <c r="G450">
        <v>13.02</v>
      </c>
      <c r="H450">
        <v>3.3000000000000002E-2</v>
      </c>
      <c r="I450">
        <v>2.21</v>
      </c>
      <c r="J450">
        <v>2.93</v>
      </c>
      <c r="K450">
        <v>1.46</v>
      </c>
      <c r="M450" t="s">
        <v>471</v>
      </c>
      <c r="N450">
        <v>110</v>
      </c>
      <c r="O450">
        <v>0.36</v>
      </c>
      <c r="P450">
        <v>0.91</v>
      </c>
      <c r="Q450">
        <v>0</v>
      </c>
      <c r="R450">
        <v>0</v>
      </c>
      <c r="S450">
        <v>0</v>
      </c>
      <c r="T450">
        <v>0</v>
      </c>
    </row>
    <row r="451" spans="1:23" x14ac:dyDescent="0.25">
      <c r="A451" t="s">
        <v>491</v>
      </c>
      <c r="B451">
        <v>320</v>
      </c>
      <c r="C451">
        <v>0.55000000000000004</v>
      </c>
      <c r="D451">
        <v>0.98</v>
      </c>
      <c r="E451">
        <v>5.15</v>
      </c>
      <c r="F451">
        <v>133.77000000000001</v>
      </c>
      <c r="G451">
        <v>9.25</v>
      </c>
      <c r="H451">
        <v>3.7999999999999999E-2</v>
      </c>
      <c r="I451">
        <v>1.8</v>
      </c>
      <c r="J451">
        <v>1.8</v>
      </c>
      <c r="K451">
        <v>2.69</v>
      </c>
      <c r="M451" t="s">
        <v>472</v>
      </c>
      <c r="N451">
        <v>90</v>
      </c>
      <c r="O451">
        <v>0.54</v>
      </c>
      <c r="P451">
        <v>2.68</v>
      </c>
      <c r="Q451">
        <v>0</v>
      </c>
      <c r="R451">
        <v>0</v>
      </c>
      <c r="S451">
        <v>0</v>
      </c>
      <c r="T451">
        <v>0</v>
      </c>
    </row>
    <row r="452" spans="1:23" x14ac:dyDescent="0.25">
      <c r="A452" t="s">
        <v>492</v>
      </c>
      <c r="B452">
        <v>20</v>
      </c>
      <c r="C452">
        <v>0.75</v>
      </c>
      <c r="D452">
        <v>1.76</v>
      </c>
      <c r="E452">
        <v>0</v>
      </c>
      <c r="F452">
        <v>0</v>
      </c>
      <c r="G452">
        <v>0</v>
      </c>
      <c r="K452">
        <v>1.71</v>
      </c>
      <c r="M452" t="s">
        <v>155</v>
      </c>
      <c r="N452">
        <v>170</v>
      </c>
      <c r="O452">
        <v>0.74</v>
      </c>
      <c r="P452">
        <v>0.85</v>
      </c>
      <c r="Q452">
        <v>0</v>
      </c>
      <c r="R452">
        <v>0</v>
      </c>
      <c r="S452">
        <v>0</v>
      </c>
      <c r="T452">
        <v>0</v>
      </c>
    </row>
    <row r="453" spans="1:23" x14ac:dyDescent="0.25">
      <c r="A453" t="s">
        <v>493</v>
      </c>
      <c r="B453">
        <v>70</v>
      </c>
      <c r="C453">
        <v>0.57999999999999996</v>
      </c>
      <c r="D453">
        <v>5.04</v>
      </c>
      <c r="E453">
        <v>0</v>
      </c>
      <c r="F453">
        <v>0.95</v>
      </c>
      <c r="G453">
        <v>0</v>
      </c>
      <c r="H453">
        <v>0</v>
      </c>
      <c r="J453">
        <v>1.17</v>
      </c>
      <c r="M453" t="s">
        <v>473</v>
      </c>
      <c r="N453">
        <v>110</v>
      </c>
      <c r="O453">
        <v>0.32</v>
      </c>
      <c r="P453">
        <v>1.96</v>
      </c>
      <c r="Q453">
        <v>0</v>
      </c>
      <c r="R453">
        <v>0</v>
      </c>
      <c r="S453">
        <v>0.79</v>
      </c>
      <c r="T453">
        <v>0</v>
      </c>
      <c r="U453">
        <v>0</v>
      </c>
      <c r="W453">
        <v>1.25</v>
      </c>
    </row>
    <row r="454" spans="1:23" x14ac:dyDescent="0.25">
      <c r="A454" t="s">
        <v>494</v>
      </c>
      <c r="B454">
        <v>10</v>
      </c>
      <c r="C454">
        <v>0.15</v>
      </c>
      <c r="D454">
        <v>0</v>
      </c>
      <c r="E454">
        <v>0</v>
      </c>
      <c r="F454">
        <v>0</v>
      </c>
      <c r="G454">
        <v>0</v>
      </c>
      <c r="K454">
        <v>1</v>
      </c>
      <c r="M454" t="s">
        <v>474</v>
      </c>
      <c r="N454">
        <v>90</v>
      </c>
      <c r="O454">
        <v>0.72</v>
      </c>
      <c r="P454">
        <v>1.17</v>
      </c>
      <c r="Q454">
        <v>0</v>
      </c>
      <c r="R454">
        <v>0</v>
      </c>
      <c r="S454">
        <v>0</v>
      </c>
      <c r="T454">
        <v>0</v>
      </c>
    </row>
    <row r="455" spans="1:23" x14ac:dyDescent="0.25">
      <c r="A455" t="s">
        <v>495</v>
      </c>
      <c r="B455">
        <v>30</v>
      </c>
      <c r="C455">
        <v>0.61</v>
      </c>
      <c r="D455">
        <v>3.39</v>
      </c>
      <c r="E455">
        <v>0</v>
      </c>
      <c r="F455">
        <v>2.69</v>
      </c>
      <c r="G455">
        <v>0</v>
      </c>
      <c r="H455">
        <v>0</v>
      </c>
      <c r="J455">
        <v>2.5299999999999998</v>
      </c>
      <c r="M455" t="s">
        <v>476</v>
      </c>
      <c r="N455">
        <v>30</v>
      </c>
      <c r="O455">
        <v>0.28999999999999998</v>
      </c>
      <c r="P455">
        <v>0.16</v>
      </c>
      <c r="Q455">
        <v>0</v>
      </c>
      <c r="R455">
        <v>0</v>
      </c>
      <c r="S455">
        <v>0</v>
      </c>
      <c r="T455">
        <v>0</v>
      </c>
    </row>
    <row r="456" spans="1:23" x14ac:dyDescent="0.25">
      <c r="A456" t="s">
        <v>496</v>
      </c>
      <c r="B456">
        <v>20</v>
      </c>
      <c r="C456">
        <v>0.93</v>
      </c>
      <c r="D456">
        <v>2.69</v>
      </c>
      <c r="E456">
        <v>0.44</v>
      </c>
      <c r="F456">
        <v>35.19</v>
      </c>
      <c r="G456">
        <v>1.33</v>
      </c>
      <c r="H456">
        <v>1.2E-2</v>
      </c>
      <c r="I456">
        <v>3.06</v>
      </c>
      <c r="J456">
        <v>1.65</v>
      </c>
      <c r="K456">
        <v>1.33</v>
      </c>
      <c r="M456" t="s">
        <v>477</v>
      </c>
      <c r="N456">
        <v>260</v>
      </c>
      <c r="O456">
        <v>0.76</v>
      </c>
      <c r="P456">
        <v>1.1499999999999999</v>
      </c>
      <c r="Q456">
        <v>0</v>
      </c>
      <c r="R456">
        <v>0</v>
      </c>
      <c r="S456">
        <v>0</v>
      </c>
      <c r="T456">
        <v>0</v>
      </c>
    </row>
    <row r="457" spans="1:23" x14ac:dyDescent="0.25">
      <c r="A457" t="s">
        <v>497</v>
      </c>
      <c r="B457">
        <v>90</v>
      </c>
      <c r="C457">
        <v>0.54</v>
      </c>
      <c r="D457">
        <v>2.2400000000000002</v>
      </c>
      <c r="E457">
        <v>0.91</v>
      </c>
      <c r="F457">
        <v>42.48</v>
      </c>
      <c r="G457">
        <v>1.49</v>
      </c>
      <c r="H457">
        <v>2.1000000000000001E-2</v>
      </c>
      <c r="I457">
        <v>1.64</v>
      </c>
      <c r="J457">
        <v>1.67</v>
      </c>
      <c r="K457">
        <v>1.56</v>
      </c>
      <c r="M457" t="s">
        <v>478</v>
      </c>
      <c r="N457">
        <v>70</v>
      </c>
      <c r="O457">
        <v>0.54</v>
      </c>
      <c r="P457">
        <v>2.42</v>
      </c>
      <c r="Q457">
        <v>0</v>
      </c>
      <c r="R457">
        <v>0</v>
      </c>
      <c r="S457">
        <v>0</v>
      </c>
      <c r="T457">
        <v>0</v>
      </c>
    </row>
    <row r="458" spans="1:23" x14ac:dyDescent="0.25">
      <c r="A458" t="s">
        <v>498</v>
      </c>
      <c r="B458">
        <v>110</v>
      </c>
      <c r="C458">
        <v>0.28000000000000003</v>
      </c>
      <c r="D458">
        <v>4.3600000000000003</v>
      </c>
      <c r="E458">
        <v>0</v>
      </c>
      <c r="F458">
        <v>0.95</v>
      </c>
      <c r="G458">
        <v>0</v>
      </c>
      <c r="H458">
        <v>0</v>
      </c>
      <c r="J458">
        <v>1</v>
      </c>
      <c r="K458">
        <v>1.62</v>
      </c>
      <c r="M458" t="s">
        <v>479</v>
      </c>
      <c r="N458">
        <v>260</v>
      </c>
      <c r="O458">
        <v>0.6</v>
      </c>
      <c r="P458">
        <v>2.16</v>
      </c>
      <c r="Q458">
        <v>0</v>
      </c>
      <c r="R458">
        <v>0</v>
      </c>
      <c r="S458">
        <v>0</v>
      </c>
      <c r="T458">
        <v>0</v>
      </c>
    </row>
    <row r="459" spans="1:23" x14ac:dyDescent="0.25">
      <c r="A459" t="s">
        <v>499</v>
      </c>
      <c r="B459">
        <v>90</v>
      </c>
      <c r="C459">
        <v>0.28999999999999998</v>
      </c>
      <c r="D459">
        <v>0.33</v>
      </c>
      <c r="E459">
        <v>0.77</v>
      </c>
      <c r="F459">
        <v>23.46</v>
      </c>
      <c r="G459">
        <v>2.0099999999999998</v>
      </c>
      <c r="H459">
        <v>3.3000000000000002E-2</v>
      </c>
      <c r="I459">
        <v>2.61</v>
      </c>
      <c r="J459">
        <v>1.61</v>
      </c>
      <c r="K459">
        <v>1</v>
      </c>
      <c r="M459" t="s">
        <v>480</v>
      </c>
      <c r="N459">
        <v>50</v>
      </c>
      <c r="O459">
        <v>0.93</v>
      </c>
      <c r="P459">
        <v>15.55</v>
      </c>
      <c r="Q459">
        <v>0</v>
      </c>
      <c r="R459">
        <v>0</v>
      </c>
      <c r="S459">
        <v>0</v>
      </c>
      <c r="T459">
        <v>0</v>
      </c>
    </row>
    <row r="460" spans="1:23" x14ac:dyDescent="0.25">
      <c r="A460" t="s">
        <v>500</v>
      </c>
      <c r="B460">
        <v>90</v>
      </c>
      <c r="C460">
        <v>0.28999999999999998</v>
      </c>
      <c r="D460">
        <v>1.85</v>
      </c>
      <c r="E460">
        <v>0.55000000000000004</v>
      </c>
      <c r="F460">
        <v>9.99</v>
      </c>
      <c r="G460">
        <v>1.76</v>
      </c>
      <c r="H460">
        <v>5.5E-2</v>
      </c>
      <c r="I460">
        <v>3.2</v>
      </c>
      <c r="J460">
        <v>1.08</v>
      </c>
      <c r="K460">
        <v>1.6</v>
      </c>
      <c r="M460" t="s">
        <v>481</v>
      </c>
      <c r="N460">
        <v>50</v>
      </c>
      <c r="O460">
        <v>0.54</v>
      </c>
      <c r="P460">
        <v>0.42</v>
      </c>
      <c r="Q460">
        <v>0</v>
      </c>
      <c r="R460">
        <v>0</v>
      </c>
      <c r="S460">
        <v>0</v>
      </c>
      <c r="T460">
        <v>0</v>
      </c>
    </row>
    <row r="461" spans="1:23" x14ac:dyDescent="0.25">
      <c r="A461" t="s">
        <v>192</v>
      </c>
      <c r="B461">
        <v>90</v>
      </c>
      <c r="C461">
        <v>0.68</v>
      </c>
      <c r="D461">
        <v>0.65</v>
      </c>
      <c r="E461">
        <v>0.11</v>
      </c>
      <c r="F461">
        <v>5.86</v>
      </c>
      <c r="G461">
        <v>0.22</v>
      </c>
      <c r="H461">
        <v>1.9E-2</v>
      </c>
      <c r="I461">
        <v>1.91</v>
      </c>
      <c r="J461">
        <v>2.16</v>
      </c>
      <c r="K461">
        <v>1.19</v>
      </c>
      <c r="M461" t="s">
        <v>482</v>
      </c>
      <c r="N461">
        <v>140</v>
      </c>
      <c r="O461">
        <v>0.46</v>
      </c>
      <c r="P461">
        <v>4.9400000000000004</v>
      </c>
      <c r="Q461">
        <v>0</v>
      </c>
      <c r="R461">
        <v>0</v>
      </c>
      <c r="S461">
        <v>0</v>
      </c>
      <c r="T461">
        <v>0</v>
      </c>
    </row>
    <row r="462" spans="1:23" x14ac:dyDescent="0.25">
      <c r="A462" t="s">
        <v>501</v>
      </c>
      <c r="B462">
        <v>110</v>
      </c>
      <c r="C462">
        <v>0.41</v>
      </c>
      <c r="D462">
        <v>1.65</v>
      </c>
      <c r="E462">
        <v>0.02</v>
      </c>
      <c r="F462">
        <v>3.49</v>
      </c>
      <c r="G462">
        <v>0.05</v>
      </c>
      <c r="H462">
        <v>6.0000000000000001E-3</v>
      </c>
      <c r="I462">
        <v>2.4700000000000002</v>
      </c>
      <c r="J462">
        <v>1.27</v>
      </c>
      <c r="K462">
        <v>1.17</v>
      </c>
      <c r="M462" t="s">
        <v>483</v>
      </c>
      <c r="N462">
        <v>50</v>
      </c>
      <c r="O462">
        <v>0.5</v>
      </c>
      <c r="P462">
        <v>6.09</v>
      </c>
      <c r="Q462">
        <v>0</v>
      </c>
      <c r="R462">
        <v>0</v>
      </c>
      <c r="S462">
        <v>0</v>
      </c>
      <c r="T462">
        <v>0</v>
      </c>
    </row>
    <row r="463" spans="1:23" x14ac:dyDescent="0.25">
      <c r="A463" t="s">
        <v>502</v>
      </c>
      <c r="B463">
        <v>30</v>
      </c>
      <c r="C463">
        <v>0.46</v>
      </c>
      <c r="D463">
        <v>1.22</v>
      </c>
      <c r="E463">
        <v>0.13</v>
      </c>
      <c r="F463">
        <v>0.95</v>
      </c>
      <c r="G463">
        <v>0.2</v>
      </c>
      <c r="H463">
        <v>0.13800000000000001</v>
      </c>
      <c r="I463">
        <v>1.55</v>
      </c>
      <c r="J463">
        <v>1</v>
      </c>
      <c r="K463">
        <v>1.03</v>
      </c>
      <c r="M463" t="s">
        <v>484</v>
      </c>
      <c r="N463">
        <v>90</v>
      </c>
      <c r="O463">
        <v>0.32</v>
      </c>
      <c r="P463">
        <v>0.57999999999999996</v>
      </c>
      <c r="Q463">
        <v>0</v>
      </c>
      <c r="R463">
        <v>0</v>
      </c>
      <c r="S463">
        <v>0</v>
      </c>
      <c r="T463">
        <v>0</v>
      </c>
    </row>
    <row r="464" spans="1:23" x14ac:dyDescent="0.25">
      <c r="A464" t="s">
        <v>503</v>
      </c>
      <c r="B464">
        <v>390</v>
      </c>
      <c r="C464">
        <v>0.57999999999999996</v>
      </c>
      <c r="D464">
        <v>0.97</v>
      </c>
      <c r="E464">
        <v>0.21</v>
      </c>
      <c r="F464">
        <v>7.93</v>
      </c>
      <c r="G464">
        <v>0.41</v>
      </c>
      <c r="H464">
        <v>2.7E-2</v>
      </c>
      <c r="I464">
        <v>1.93</v>
      </c>
      <c r="J464">
        <v>1.48</v>
      </c>
      <c r="K464">
        <v>1.19</v>
      </c>
      <c r="M464" t="s">
        <v>485</v>
      </c>
      <c r="N464">
        <v>40</v>
      </c>
      <c r="O464">
        <v>0.61</v>
      </c>
      <c r="P464">
        <v>15.7</v>
      </c>
      <c r="Q464">
        <v>0</v>
      </c>
      <c r="R464">
        <v>0</v>
      </c>
      <c r="S464">
        <v>0</v>
      </c>
      <c r="T464">
        <v>0</v>
      </c>
    </row>
    <row r="465" spans="1:23" x14ac:dyDescent="0.25">
      <c r="A465" t="s">
        <v>504</v>
      </c>
      <c r="B465">
        <v>50</v>
      </c>
      <c r="C465">
        <v>0.43</v>
      </c>
      <c r="D465">
        <v>1.56</v>
      </c>
      <c r="E465">
        <v>0.01</v>
      </c>
      <c r="F465">
        <v>8.56</v>
      </c>
      <c r="G465">
        <v>0.03</v>
      </c>
      <c r="H465">
        <v>1E-3</v>
      </c>
      <c r="I465">
        <v>3.2</v>
      </c>
      <c r="J465">
        <v>2.09</v>
      </c>
      <c r="K465">
        <v>1.28</v>
      </c>
      <c r="M465" t="s">
        <v>127</v>
      </c>
      <c r="N465">
        <v>70</v>
      </c>
      <c r="O465">
        <v>0.54</v>
      </c>
      <c r="P465">
        <v>0.79</v>
      </c>
      <c r="Q465">
        <v>0</v>
      </c>
      <c r="R465">
        <v>0</v>
      </c>
      <c r="S465">
        <v>0</v>
      </c>
      <c r="T465">
        <v>0</v>
      </c>
    </row>
    <row r="466" spans="1:23" x14ac:dyDescent="0.25">
      <c r="A466" t="s">
        <v>505</v>
      </c>
      <c r="B466">
        <v>210</v>
      </c>
      <c r="C466">
        <v>0.63</v>
      </c>
      <c r="D466">
        <v>3.62</v>
      </c>
      <c r="E466">
        <v>0.53</v>
      </c>
      <c r="F466">
        <v>19.97</v>
      </c>
      <c r="G466">
        <v>1.53</v>
      </c>
      <c r="H466">
        <v>2.7E-2</v>
      </c>
      <c r="I466">
        <v>2.89</v>
      </c>
      <c r="J466">
        <v>1.64</v>
      </c>
      <c r="K466">
        <v>1.47</v>
      </c>
      <c r="M466" t="s">
        <v>486</v>
      </c>
      <c r="N466">
        <v>110</v>
      </c>
      <c r="O466">
        <v>0.6</v>
      </c>
      <c r="P466">
        <v>0.8</v>
      </c>
      <c r="Q466">
        <v>0</v>
      </c>
      <c r="R466">
        <v>0</v>
      </c>
      <c r="S466">
        <v>0</v>
      </c>
      <c r="T466">
        <v>0</v>
      </c>
    </row>
    <row r="467" spans="1:23" x14ac:dyDescent="0.25">
      <c r="A467" t="s">
        <v>506</v>
      </c>
      <c r="B467">
        <v>260</v>
      </c>
      <c r="C467">
        <v>0.39</v>
      </c>
      <c r="D467">
        <v>0.42</v>
      </c>
      <c r="E467">
        <v>0.54</v>
      </c>
      <c r="F467">
        <v>21.4</v>
      </c>
      <c r="G467">
        <v>0.76</v>
      </c>
      <c r="H467">
        <v>2.5000000000000001E-2</v>
      </c>
      <c r="I467">
        <v>1.41</v>
      </c>
      <c r="J467">
        <v>1.21</v>
      </c>
      <c r="K467">
        <v>1.25</v>
      </c>
      <c r="M467" t="s">
        <v>161</v>
      </c>
      <c r="N467">
        <v>70</v>
      </c>
      <c r="O467">
        <v>0.39</v>
      </c>
      <c r="P467">
        <v>5.0999999999999996</v>
      </c>
      <c r="Q467">
        <v>0</v>
      </c>
      <c r="R467">
        <v>0</v>
      </c>
      <c r="S467">
        <v>0</v>
      </c>
      <c r="T467">
        <v>0</v>
      </c>
    </row>
    <row r="468" spans="1:23" x14ac:dyDescent="0.25">
      <c r="A468" t="s">
        <v>507</v>
      </c>
      <c r="B468">
        <v>70</v>
      </c>
      <c r="C468">
        <v>0.38</v>
      </c>
      <c r="D468">
        <v>0.93</v>
      </c>
      <c r="E468">
        <v>0.57999999999999996</v>
      </c>
      <c r="F468">
        <v>8.56</v>
      </c>
      <c r="G468">
        <v>0.24</v>
      </c>
      <c r="H468">
        <v>6.7000000000000004E-2</v>
      </c>
      <c r="I468">
        <v>0.41</v>
      </c>
      <c r="J468">
        <v>1.02</v>
      </c>
      <c r="K468">
        <v>1.05</v>
      </c>
      <c r="M468" t="s">
        <v>190</v>
      </c>
      <c r="N468">
        <v>50</v>
      </c>
      <c r="O468">
        <v>0.68</v>
      </c>
      <c r="P468">
        <v>1.52</v>
      </c>
      <c r="Q468">
        <v>0</v>
      </c>
      <c r="R468">
        <v>0</v>
      </c>
      <c r="S468">
        <v>0</v>
      </c>
      <c r="T468">
        <v>0</v>
      </c>
    </row>
    <row r="469" spans="1:23" x14ac:dyDescent="0.25">
      <c r="A469" t="s">
        <v>508</v>
      </c>
      <c r="B469">
        <v>70</v>
      </c>
      <c r="C469">
        <v>0.5</v>
      </c>
      <c r="D469">
        <v>3.19</v>
      </c>
      <c r="E469">
        <v>2.88</v>
      </c>
      <c r="F469">
        <v>81.790000000000006</v>
      </c>
      <c r="G469">
        <v>5.82</v>
      </c>
      <c r="H469">
        <v>3.5000000000000003E-2</v>
      </c>
      <c r="I469">
        <v>2.02</v>
      </c>
      <c r="J469">
        <v>1.56</v>
      </c>
      <c r="K469">
        <v>1.17</v>
      </c>
      <c r="M469" t="s">
        <v>487</v>
      </c>
      <c r="N469">
        <v>590</v>
      </c>
      <c r="O469">
        <v>0.56999999999999995</v>
      </c>
      <c r="P469">
        <v>1.69</v>
      </c>
      <c r="Q469">
        <v>0</v>
      </c>
      <c r="R469">
        <v>0</v>
      </c>
      <c r="S469">
        <v>0</v>
      </c>
      <c r="T469">
        <v>0</v>
      </c>
    </row>
    <row r="470" spans="1:23" x14ac:dyDescent="0.25">
      <c r="A470" t="s">
        <v>509</v>
      </c>
      <c r="B470">
        <v>50</v>
      </c>
      <c r="C470">
        <v>0.54</v>
      </c>
      <c r="D470">
        <v>0.31</v>
      </c>
      <c r="E470">
        <v>0</v>
      </c>
      <c r="F470">
        <v>3.49</v>
      </c>
      <c r="G470">
        <v>0</v>
      </c>
      <c r="H470">
        <v>0</v>
      </c>
      <c r="J470">
        <v>1.0900000000000001</v>
      </c>
      <c r="K470">
        <v>1.26</v>
      </c>
      <c r="M470" t="s">
        <v>488</v>
      </c>
      <c r="N470">
        <v>90</v>
      </c>
      <c r="O470">
        <v>0.53</v>
      </c>
      <c r="P470">
        <v>3.6</v>
      </c>
      <c r="Q470">
        <v>0</v>
      </c>
      <c r="R470">
        <v>0</v>
      </c>
      <c r="S470">
        <v>0</v>
      </c>
      <c r="T470">
        <v>0</v>
      </c>
    </row>
    <row r="471" spans="1:23" x14ac:dyDescent="0.25">
      <c r="A471" t="s">
        <v>171</v>
      </c>
      <c r="B471">
        <v>170</v>
      </c>
      <c r="C471">
        <v>0.65</v>
      </c>
      <c r="D471">
        <v>0.77</v>
      </c>
      <c r="E471">
        <v>0.56000000000000005</v>
      </c>
      <c r="F471">
        <v>24.88</v>
      </c>
      <c r="G471">
        <v>0.86</v>
      </c>
      <c r="H471">
        <v>2.3E-2</v>
      </c>
      <c r="I471">
        <v>1.53</v>
      </c>
      <c r="J471">
        <v>1.19</v>
      </c>
      <c r="K471">
        <v>1.1200000000000001</v>
      </c>
      <c r="M471" t="s">
        <v>181</v>
      </c>
      <c r="N471">
        <v>30</v>
      </c>
      <c r="O471">
        <v>0.4</v>
      </c>
      <c r="P471">
        <v>1.33</v>
      </c>
      <c r="Q471">
        <v>0</v>
      </c>
      <c r="R471">
        <v>0</v>
      </c>
      <c r="S471">
        <v>0</v>
      </c>
      <c r="T471">
        <v>0</v>
      </c>
    </row>
    <row r="472" spans="1:23" x14ac:dyDescent="0.25">
      <c r="A472" t="s">
        <v>510</v>
      </c>
      <c r="B472">
        <v>50</v>
      </c>
      <c r="C472">
        <v>0.51</v>
      </c>
      <c r="D472">
        <v>0.61</v>
      </c>
      <c r="E472">
        <v>0.39</v>
      </c>
      <c r="F472">
        <v>25.52</v>
      </c>
      <c r="G472">
        <v>0.87</v>
      </c>
      <c r="H472">
        <v>1.4999999999999999E-2</v>
      </c>
      <c r="I472">
        <v>2.21</v>
      </c>
      <c r="J472">
        <v>1.35</v>
      </c>
      <c r="K472">
        <v>1.1299999999999999</v>
      </c>
      <c r="M472" t="s">
        <v>489</v>
      </c>
      <c r="N472">
        <v>480</v>
      </c>
      <c r="O472">
        <v>0.52</v>
      </c>
      <c r="P472">
        <v>1.07</v>
      </c>
      <c r="Q472">
        <v>0</v>
      </c>
      <c r="R472">
        <v>0</v>
      </c>
      <c r="S472">
        <v>0.2</v>
      </c>
      <c r="T472">
        <v>0</v>
      </c>
      <c r="U472">
        <v>0</v>
      </c>
      <c r="W472">
        <v>1</v>
      </c>
    </row>
    <row r="473" spans="1:23" x14ac:dyDescent="0.25">
      <c r="A473" t="s">
        <v>188</v>
      </c>
      <c r="B473">
        <v>110</v>
      </c>
      <c r="C473">
        <v>0.66</v>
      </c>
      <c r="D473">
        <v>0.85</v>
      </c>
      <c r="E473">
        <v>5.46</v>
      </c>
      <c r="F473">
        <v>31.38</v>
      </c>
      <c r="G473">
        <v>5.8</v>
      </c>
      <c r="H473">
        <v>0.17399999999999999</v>
      </c>
      <c r="I473">
        <v>1.06</v>
      </c>
      <c r="J473">
        <v>1.0900000000000001</v>
      </c>
      <c r="K473">
        <v>1.5</v>
      </c>
      <c r="M473" t="s">
        <v>490</v>
      </c>
      <c r="N473">
        <v>70</v>
      </c>
      <c r="O473">
        <v>0.76</v>
      </c>
      <c r="P473">
        <v>11.14</v>
      </c>
      <c r="Q473">
        <v>0</v>
      </c>
      <c r="R473">
        <v>0</v>
      </c>
      <c r="S473">
        <v>0.4</v>
      </c>
      <c r="T473">
        <v>0</v>
      </c>
      <c r="U473">
        <v>0</v>
      </c>
      <c r="W473">
        <v>2.5</v>
      </c>
    </row>
    <row r="474" spans="1:23" x14ac:dyDescent="0.25">
      <c r="A474" t="s">
        <v>193</v>
      </c>
      <c r="B474">
        <v>70</v>
      </c>
      <c r="C474">
        <v>0.67</v>
      </c>
      <c r="D474">
        <v>0.23</v>
      </c>
      <c r="E474">
        <v>0</v>
      </c>
      <c r="F474">
        <v>14.42</v>
      </c>
      <c r="G474">
        <v>0</v>
      </c>
      <c r="H474">
        <v>0</v>
      </c>
      <c r="J474">
        <v>1</v>
      </c>
      <c r="K474">
        <v>1.03</v>
      </c>
      <c r="M474" t="s">
        <v>491</v>
      </c>
      <c r="N474">
        <v>320</v>
      </c>
      <c r="O474">
        <v>0.55000000000000004</v>
      </c>
      <c r="P474">
        <v>0.98</v>
      </c>
      <c r="Q474">
        <v>0</v>
      </c>
      <c r="R474">
        <v>0</v>
      </c>
      <c r="S474">
        <v>0</v>
      </c>
      <c r="T474">
        <v>0</v>
      </c>
    </row>
    <row r="475" spans="1:23" x14ac:dyDescent="0.25">
      <c r="A475" t="s">
        <v>511</v>
      </c>
      <c r="B475">
        <v>50</v>
      </c>
      <c r="C475">
        <v>0.67</v>
      </c>
      <c r="D475">
        <v>0.56999999999999995</v>
      </c>
      <c r="E475">
        <v>0</v>
      </c>
      <c r="F475">
        <v>4.12</v>
      </c>
      <c r="G475">
        <v>0</v>
      </c>
      <c r="H475">
        <v>0</v>
      </c>
      <c r="J475">
        <v>1.1499999999999999</v>
      </c>
      <c r="K475">
        <v>1</v>
      </c>
      <c r="M475" t="s">
        <v>492</v>
      </c>
      <c r="N475">
        <v>20</v>
      </c>
      <c r="O475">
        <v>0.75</v>
      </c>
      <c r="P475">
        <v>1.76</v>
      </c>
      <c r="Q475">
        <v>0</v>
      </c>
      <c r="R475">
        <v>0</v>
      </c>
      <c r="S475">
        <v>0</v>
      </c>
      <c r="T475">
        <v>0</v>
      </c>
    </row>
    <row r="476" spans="1:23" x14ac:dyDescent="0.25">
      <c r="A476" t="s">
        <v>512</v>
      </c>
      <c r="B476">
        <v>20</v>
      </c>
      <c r="C476">
        <v>0.31</v>
      </c>
      <c r="D476">
        <v>0</v>
      </c>
      <c r="E476">
        <v>0</v>
      </c>
      <c r="F476">
        <v>2.06</v>
      </c>
      <c r="G476">
        <v>0</v>
      </c>
      <c r="H476">
        <v>0</v>
      </c>
      <c r="J476">
        <v>1</v>
      </c>
      <c r="K476">
        <v>1.0900000000000001</v>
      </c>
      <c r="M476" t="s">
        <v>493</v>
      </c>
      <c r="N476">
        <v>70</v>
      </c>
      <c r="O476">
        <v>0.57999999999999996</v>
      </c>
      <c r="P476">
        <v>5.04</v>
      </c>
      <c r="Q476">
        <v>0</v>
      </c>
      <c r="R476">
        <v>0</v>
      </c>
      <c r="S476">
        <v>0</v>
      </c>
      <c r="T476">
        <v>0</v>
      </c>
    </row>
    <row r="477" spans="1:23" x14ac:dyDescent="0.25">
      <c r="A477" t="s">
        <v>513</v>
      </c>
      <c r="B477">
        <v>40</v>
      </c>
      <c r="C477">
        <v>0.91</v>
      </c>
      <c r="D477">
        <v>1.91</v>
      </c>
      <c r="E477">
        <v>0</v>
      </c>
      <c r="F477">
        <v>3.49</v>
      </c>
      <c r="G477">
        <v>0</v>
      </c>
      <c r="H477">
        <v>0</v>
      </c>
      <c r="J477">
        <v>1.27</v>
      </c>
      <c r="K477">
        <v>1</v>
      </c>
      <c r="M477" t="s">
        <v>494</v>
      </c>
      <c r="N477">
        <v>10</v>
      </c>
      <c r="O477">
        <v>0.15</v>
      </c>
      <c r="P477">
        <v>0</v>
      </c>
      <c r="Q477">
        <v>0</v>
      </c>
      <c r="R477">
        <v>0</v>
      </c>
      <c r="S477">
        <v>0</v>
      </c>
      <c r="T477">
        <v>0</v>
      </c>
    </row>
    <row r="478" spans="1:23" x14ac:dyDescent="0.25">
      <c r="A478" t="s">
        <v>514</v>
      </c>
      <c r="B478">
        <v>50</v>
      </c>
      <c r="C478">
        <v>0.64</v>
      </c>
      <c r="D478">
        <v>1.64</v>
      </c>
      <c r="E478">
        <v>1.5</v>
      </c>
      <c r="F478">
        <v>8.56</v>
      </c>
      <c r="G478">
        <v>0.93</v>
      </c>
      <c r="H478">
        <v>0.17599999999999999</v>
      </c>
      <c r="I478">
        <v>0.62</v>
      </c>
      <c r="J478">
        <v>1.02</v>
      </c>
      <c r="K478">
        <v>2</v>
      </c>
      <c r="M478" t="s">
        <v>495</v>
      </c>
      <c r="N478">
        <v>30</v>
      </c>
      <c r="O478">
        <v>0.61</v>
      </c>
      <c r="P478">
        <v>3.39</v>
      </c>
      <c r="Q478">
        <v>0</v>
      </c>
      <c r="R478">
        <v>0</v>
      </c>
      <c r="S478">
        <v>0</v>
      </c>
      <c r="T478">
        <v>0</v>
      </c>
    </row>
    <row r="479" spans="1:23" x14ac:dyDescent="0.25">
      <c r="A479" t="s">
        <v>515</v>
      </c>
      <c r="B479">
        <v>590</v>
      </c>
      <c r="C479">
        <v>0.48</v>
      </c>
      <c r="D479">
        <v>3.13</v>
      </c>
      <c r="E479">
        <v>1.48</v>
      </c>
      <c r="F479">
        <v>81.790000000000006</v>
      </c>
      <c r="G479">
        <v>2.1800000000000002</v>
      </c>
      <c r="H479">
        <v>1.7999999999999999E-2</v>
      </c>
      <c r="I479">
        <v>1.47</v>
      </c>
      <c r="J479">
        <v>1.23</v>
      </c>
      <c r="K479">
        <v>1</v>
      </c>
      <c r="M479" t="s">
        <v>496</v>
      </c>
      <c r="N479">
        <v>20</v>
      </c>
      <c r="O479">
        <v>0.93</v>
      </c>
      <c r="P479">
        <v>2.69</v>
      </c>
      <c r="Q479">
        <v>0</v>
      </c>
      <c r="R479">
        <v>0</v>
      </c>
      <c r="S479">
        <v>0</v>
      </c>
      <c r="T479">
        <v>0</v>
      </c>
    </row>
    <row r="480" spans="1:23" x14ac:dyDescent="0.25">
      <c r="A480" t="s">
        <v>516</v>
      </c>
      <c r="B480">
        <v>30</v>
      </c>
      <c r="C480">
        <v>0.23</v>
      </c>
      <c r="D480">
        <v>0.22</v>
      </c>
      <c r="E480">
        <v>0</v>
      </c>
      <c r="F480">
        <v>0</v>
      </c>
      <c r="G480">
        <v>0</v>
      </c>
      <c r="K480">
        <v>1.26</v>
      </c>
      <c r="M480" t="s">
        <v>497</v>
      </c>
      <c r="N480">
        <v>90</v>
      </c>
      <c r="O480">
        <v>0.54</v>
      </c>
      <c r="P480">
        <v>2.2400000000000002</v>
      </c>
      <c r="Q480">
        <v>0</v>
      </c>
      <c r="R480">
        <v>0</v>
      </c>
      <c r="S480">
        <v>0</v>
      </c>
      <c r="T480">
        <v>0</v>
      </c>
    </row>
    <row r="481" spans="1:23" x14ac:dyDescent="0.25">
      <c r="A481" t="s">
        <v>517</v>
      </c>
      <c r="B481">
        <v>110</v>
      </c>
      <c r="C481">
        <v>0.63</v>
      </c>
      <c r="D481">
        <v>0.3</v>
      </c>
      <c r="E481">
        <v>0</v>
      </c>
      <c r="F481">
        <v>0.63</v>
      </c>
      <c r="G481">
        <v>0</v>
      </c>
      <c r="H481">
        <v>0</v>
      </c>
      <c r="J481">
        <v>1</v>
      </c>
      <c r="K481">
        <v>1</v>
      </c>
      <c r="M481" t="s">
        <v>498</v>
      </c>
      <c r="N481">
        <v>110</v>
      </c>
      <c r="O481">
        <v>0.28000000000000003</v>
      </c>
      <c r="P481">
        <v>4.3600000000000003</v>
      </c>
      <c r="Q481">
        <v>0</v>
      </c>
      <c r="R481">
        <v>0</v>
      </c>
      <c r="S481">
        <v>0</v>
      </c>
      <c r="T481">
        <v>0</v>
      </c>
    </row>
    <row r="482" spans="1:23" x14ac:dyDescent="0.25">
      <c r="A482" t="s">
        <v>518</v>
      </c>
      <c r="B482">
        <v>140</v>
      </c>
      <c r="C482">
        <v>0.66</v>
      </c>
      <c r="D482">
        <v>11.23</v>
      </c>
      <c r="E482">
        <v>0.94</v>
      </c>
      <c r="F482">
        <v>90.35</v>
      </c>
      <c r="G482">
        <v>2.0699999999999998</v>
      </c>
      <c r="H482">
        <v>0.01</v>
      </c>
      <c r="I482">
        <v>2.21</v>
      </c>
      <c r="J482">
        <v>3.86</v>
      </c>
      <c r="K482">
        <v>1</v>
      </c>
      <c r="M482" t="s">
        <v>499</v>
      </c>
      <c r="N482">
        <v>90</v>
      </c>
      <c r="O482">
        <v>0.28999999999999998</v>
      </c>
      <c r="P482">
        <v>0.33</v>
      </c>
      <c r="Q482">
        <v>0</v>
      </c>
      <c r="R482">
        <v>0</v>
      </c>
      <c r="S482">
        <v>0</v>
      </c>
      <c r="T482">
        <v>0</v>
      </c>
    </row>
    <row r="483" spans="1:23" x14ac:dyDescent="0.25">
      <c r="A483" t="s">
        <v>519</v>
      </c>
      <c r="B483">
        <v>40</v>
      </c>
      <c r="C483">
        <v>0.2</v>
      </c>
      <c r="D483">
        <v>0</v>
      </c>
      <c r="E483">
        <v>0</v>
      </c>
      <c r="F483">
        <v>0.32</v>
      </c>
      <c r="G483">
        <v>0</v>
      </c>
      <c r="H483">
        <v>0</v>
      </c>
      <c r="J483">
        <v>1</v>
      </c>
      <c r="K483">
        <v>3.44</v>
      </c>
      <c r="M483" t="s">
        <v>500</v>
      </c>
      <c r="N483">
        <v>90</v>
      </c>
      <c r="O483">
        <v>0.28999999999999998</v>
      </c>
      <c r="P483">
        <v>1.85</v>
      </c>
      <c r="Q483">
        <v>0</v>
      </c>
      <c r="R483">
        <v>0</v>
      </c>
      <c r="S483">
        <v>0</v>
      </c>
      <c r="T483">
        <v>0</v>
      </c>
    </row>
    <row r="484" spans="1:23" x14ac:dyDescent="0.25">
      <c r="A484" t="s">
        <v>520</v>
      </c>
      <c r="B484">
        <v>70</v>
      </c>
      <c r="C484">
        <v>0.71</v>
      </c>
      <c r="D484">
        <v>0.25</v>
      </c>
      <c r="E484">
        <v>0.13</v>
      </c>
      <c r="F484">
        <v>0.32</v>
      </c>
      <c r="G484">
        <v>0.27</v>
      </c>
      <c r="H484">
        <v>0.40300000000000002</v>
      </c>
      <c r="I484">
        <v>2.08</v>
      </c>
      <c r="J484">
        <v>1</v>
      </c>
      <c r="K484">
        <v>1</v>
      </c>
      <c r="M484" t="s">
        <v>192</v>
      </c>
      <c r="N484">
        <v>90</v>
      </c>
      <c r="O484">
        <v>0.68</v>
      </c>
      <c r="P484">
        <v>0.65</v>
      </c>
      <c r="Q484">
        <v>0</v>
      </c>
      <c r="R484">
        <v>0</v>
      </c>
      <c r="S484">
        <v>0</v>
      </c>
      <c r="T484">
        <v>0</v>
      </c>
    </row>
    <row r="485" spans="1:23" x14ac:dyDescent="0.25">
      <c r="A485" t="s">
        <v>521</v>
      </c>
      <c r="B485">
        <v>20</v>
      </c>
      <c r="C485">
        <v>0.71</v>
      </c>
      <c r="D485">
        <v>4.82</v>
      </c>
      <c r="E485">
        <v>3.96</v>
      </c>
      <c r="F485">
        <v>116.66</v>
      </c>
      <c r="G485">
        <v>6.85</v>
      </c>
      <c r="H485">
        <v>3.4000000000000002E-2</v>
      </c>
      <c r="I485">
        <v>1.73</v>
      </c>
      <c r="J485">
        <v>1.94</v>
      </c>
      <c r="K485">
        <v>1</v>
      </c>
      <c r="M485" t="s">
        <v>501</v>
      </c>
      <c r="N485">
        <v>110</v>
      </c>
      <c r="O485">
        <v>0.41</v>
      </c>
      <c r="P485">
        <v>1.65</v>
      </c>
      <c r="Q485">
        <v>0</v>
      </c>
      <c r="R485">
        <v>0</v>
      </c>
      <c r="S485">
        <v>0</v>
      </c>
      <c r="T485">
        <v>0</v>
      </c>
    </row>
    <row r="486" spans="1:23" x14ac:dyDescent="0.25">
      <c r="A486" t="s">
        <v>522</v>
      </c>
      <c r="B486">
        <v>140</v>
      </c>
      <c r="C486">
        <v>0.71</v>
      </c>
      <c r="D486">
        <v>1.48</v>
      </c>
      <c r="E486">
        <v>2.4700000000000002</v>
      </c>
      <c r="F486">
        <v>49.29</v>
      </c>
      <c r="G486">
        <v>2.1</v>
      </c>
      <c r="H486">
        <v>0.05</v>
      </c>
      <c r="I486">
        <v>0.85</v>
      </c>
      <c r="J486">
        <v>1.1100000000000001</v>
      </c>
      <c r="K486">
        <v>1.53</v>
      </c>
      <c r="M486" t="s">
        <v>502</v>
      </c>
      <c r="N486">
        <v>30</v>
      </c>
      <c r="O486">
        <v>0.46</v>
      </c>
      <c r="P486">
        <v>1.22</v>
      </c>
      <c r="Q486">
        <v>0</v>
      </c>
      <c r="R486">
        <v>0</v>
      </c>
      <c r="S486">
        <v>0</v>
      </c>
      <c r="T486">
        <v>0</v>
      </c>
    </row>
    <row r="487" spans="1:23" x14ac:dyDescent="0.25">
      <c r="A487" t="s">
        <v>80</v>
      </c>
      <c r="B487">
        <v>10</v>
      </c>
      <c r="C487">
        <v>0</v>
      </c>
      <c r="D487">
        <v>0</v>
      </c>
      <c r="E487">
        <v>0</v>
      </c>
      <c r="F487">
        <v>0</v>
      </c>
      <c r="G487">
        <v>0</v>
      </c>
      <c r="K487">
        <v>1.19</v>
      </c>
      <c r="M487" t="s">
        <v>503</v>
      </c>
      <c r="N487">
        <v>390</v>
      </c>
      <c r="O487">
        <v>0.57999999999999996</v>
      </c>
      <c r="P487">
        <v>0.97</v>
      </c>
      <c r="Q487">
        <v>0</v>
      </c>
      <c r="R487">
        <v>0</v>
      </c>
      <c r="S487">
        <v>0</v>
      </c>
      <c r="T487">
        <v>0</v>
      </c>
    </row>
    <row r="488" spans="1:23" x14ac:dyDescent="0.25">
      <c r="A488" t="s">
        <v>196</v>
      </c>
      <c r="B488">
        <v>50</v>
      </c>
      <c r="C488">
        <v>0.04</v>
      </c>
      <c r="D488">
        <v>0</v>
      </c>
      <c r="E488">
        <v>0.64</v>
      </c>
      <c r="F488">
        <v>21.71</v>
      </c>
      <c r="G488">
        <v>0.52</v>
      </c>
      <c r="H488">
        <v>0.03</v>
      </c>
      <c r="I488">
        <v>0.81</v>
      </c>
      <c r="J488">
        <v>1.03</v>
      </c>
      <c r="M488" t="s">
        <v>504</v>
      </c>
      <c r="N488">
        <v>50</v>
      </c>
      <c r="O488">
        <v>0.43</v>
      </c>
      <c r="P488">
        <v>1.56</v>
      </c>
      <c r="Q488">
        <v>0</v>
      </c>
      <c r="R488">
        <v>0</v>
      </c>
      <c r="S488">
        <v>0</v>
      </c>
      <c r="T488">
        <v>0</v>
      </c>
    </row>
    <row r="489" spans="1:23" x14ac:dyDescent="0.25">
      <c r="A489" t="s">
        <v>523</v>
      </c>
      <c r="B489">
        <v>70</v>
      </c>
      <c r="C489">
        <v>0.42</v>
      </c>
      <c r="D489">
        <v>8.48</v>
      </c>
      <c r="E489">
        <v>4.6399999999999997</v>
      </c>
      <c r="F489">
        <v>150.1</v>
      </c>
      <c r="G489">
        <v>7.4</v>
      </c>
      <c r="H489">
        <v>3.1E-2</v>
      </c>
      <c r="I489">
        <v>1.59</v>
      </c>
      <c r="J489">
        <v>1.29</v>
      </c>
      <c r="K489">
        <v>1.07</v>
      </c>
      <c r="M489" t="s">
        <v>505</v>
      </c>
      <c r="N489">
        <v>210</v>
      </c>
      <c r="O489">
        <v>0.63</v>
      </c>
      <c r="P489">
        <v>3.62</v>
      </c>
      <c r="Q489">
        <v>0</v>
      </c>
      <c r="R489">
        <v>0</v>
      </c>
      <c r="S489">
        <v>0</v>
      </c>
      <c r="T489">
        <v>0</v>
      </c>
    </row>
    <row r="490" spans="1:23" x14ac:dyDescent="0.25">
      <c r="A490" t="s">
        <v>524</v>
      </c>
      <c r="B490">
        <v>110</v>
      </c>
      <c r="C490">
        <v>0.56000000000000005</v>
      </c>
      <c r="D490">
        <v>5.35</v>
      </c>
      <c r="E490">
        <v>1.76</v>
      </c>
      <c r="F490">
        <v>52.46</v>
      </c>
      <c r="G490">
        <v>4.1399999999999997</v>
      </c>
      <c r="H490">
        <v>3.4000000000000002E-2</v>
      </c>
      <c r="I490">
        <v>2.35</v>
      </c>
      <c r="J490">
        <v>2.15</v>
      </c>
      <c r="K490">
        <v>1.22</v>
      </c>
      <c r="M490" t="s">
        <v>506</v>
      </c>
      <c r="N490">
        <v>260</v>
      </c>
      <c r="O490">
        <v>0.39</v>
      </c>
      <c r="P490">
        <v>0.42</v>
      </c>
      <c r="Q490">
        <v>0</v>
      </c>
      <c r="R490">
        <v>0</v>
      </c>
      <c r="S490">
        <v>0</v>
      </c>
      <c r="T490">
        <v>0</v>
      </c>
    </row>
    <row r="491" spans="1:23" x14ac:dyDescent="0.25">
      <c r="A491" t="s">
        <v>525</v>
      </c>
      <c r="B491">
        <v>110</v>
      </c>
      <c r="C491">
        <v>0.51</v>
      </c>
      <c r="D491">
        <v>0.34</v>
      </c>
      <c r="E491">
        <v>0.27</v>
      </c>
      <c r="F491">
        <v>16.64</v>
      </c>
      <c r="G491">
        <v>0.66</v>
      </c>
      <c r="H491">
        <v>1.6E-2</v>
      </c>
      <c r="I491">
        <v>2.4</v>
      </c>
      <c r="J491">
        <v>1.2</v>
      </c>
      <c r="K491">
        <v>1.66</v>
      </c>
      <c r="M491" t="s">
        <v>507</v>
      </c>
      <c r="N491">
        <v>70</v>
      </c>
      <c r="O491">
        <v>0.38</v>
      </c>
      <c r="P491">
        <v>0.93</v>
      </c>
      <c r="Q491">
        <v>0</v>
      </c>
      <c r="R491">
        <v>0</v>
      </c>
      <c r="S491">
        <v>0</v>
      </c>
      <c r="T491">
        <v>0</v>
      </c>
    </row>
    <row r="492" spans="1:23" x14ac:dyDescent="0.25">
      <c r="A492" t="s">
        <v>526</v>
      </c>
      <c r="B492">
        <v>20</v>
      </c>
      <c r="C492">
        <v>0.32</v>
      </c>
      <c r="D492">
        <v>0.32</v>
      </c>
      <c r="E492">
        <v>0</v>
      </c>
      <c r="F492">
        <v>0</v>
      </c>
      <c r="G492">
        <v>0</v>
      </c>
      <c r="K492">
        <v>1.19</v>
      </c>
      <c r="M492" t="s">
        <v>508</v>
      </c>
      <c r="N492">
        <v>70</v>
      </c>
      <c r="O492">
        <v>0.5</v>
      </c>
      <c r="P492">
        <v>3.19</v>
      </c>
      <c r="Q492">
        <v>0</v>
      </c>
      <c r="R492">
        <v>0</v>
      </c>
      <c r="S492">
        <v>0.2</v>
      </c>
      <c r="T492">
        <v>0</v>
      </c>
      <c r="U492">
        <v>0</v>
      </c>
      <c r="W492">
        <v>3</v>
      </c>
    </row>
    <row r="493" spans="1:23" x14ac:dyDescent="0.25">
      <c r="A493" t="s">
        <v>527</v>
      </c>
      <c r="B493">
        <v>50</v>
      </c>
      <c r="C493">
        <v>0.86</v>
      </c>
      <c r="D493">
        <v>11.64</v>
      </c>
      <c r="E493">
        <v>0.93</v>
      </c>
      <c r="F493">
        <v>50.72</v>
      </c>
      <c r="G493">
        <v>1.77</v>
      </c>
      <c r="H493">
        <v>1.7999999999999999E-2</v>
      </c>
      <c r="I493">
        <v>1.92</v>
      </c>
      <c r="J493">
        <v>3.75</v>
      </c>
      <c r="K493">
        <v>1</v>
      </c>
      <c r="M493" t="s">
        <v>509</v>
      </c>
      <c r="N493">
        <v>50</v>
      </c>
      <c r="O493">
        <v>0.54</v>
      </c>
      <c r="P493">
        <v>0.31</v>
      </c>
      <c r="Q493">
        <v>0</v>
      </c>
      <c r="R493">
        <v>0</v>
      </c>
      <c r="S493">
        <v>0</v>
      </c>
      <c r="T493">
        <v>0</v>
      </c>
    </row>
    <row r="494" spans="1:23" x14ac:dyDescent="0.25">
      <c r="A494" t="s">
        <v>122</v>
      </c>
      <c r="B494">
        <v>30</v>
      </c>
      <c r="C494">
        <v>0.28999999999999998</v>
      </c>
      <c r="D494">
        <v>0.15</v>
      </c>
      <c r="E494">
        <v>0.57999999999999996</v>
      </c>
      <c r="F494">
        <v>0.95</v>
      </c>
      <c r="G494">
        <v>0.46</v>
      </c>
      <c r="H494">
        <v>0.61099999999999999</v>
      </c>
      <c r="I494">
        <v>0.79</v>
      </c>
      <c r="J494">
        <v>1</v>
      </c>
      <c r="K494">
        <v>3.44</v>
      </c>
      <c r="M494" t="s">
        <v>171</v>
      </c>
      <c r="N494">
        <v>170</v>
      </c>
      <c r="O494">
        <v>0.65</v>
      </c>
      <c r="P494">
        <v>0.77</v>
      </c>
      <c r="Q494">
        <v>0</v>
      </c>
      <c r="R494">
        <v>0</v>
      </c>
      <c r="S494">
        <v>0</v>
      </c>
      <c r="T494">
        <v>0</v>
      </c>
    </row>
    <row r="495" spans="1:23" x14ac:dyDescent="0.25">
      <c r="A495" t="s">
        <v>528</v>
      </c>
      <c r="B495">
        <v>30</v>
      </c>
      <c r="C495">
        <v>0.48</v>
      </c>
      <c r="D495">
        <v>2.29</v>
      </c>
      <c r="E495">
        <v>0.05</v>
      </c>
      <c r="F495">
        <v>2.06</v>
      </c>
      <c r="G495">
        <v>0.03</v>
      </c>
      <c r="H495">
        <v>2.5000000000000001E-2</v>
      </c>
      <c r="I495">
        <v>0.54</v>
      </c>
      <c r="J495">
        <v>1.31</v>
      </c>
      <c r="K495">
        <v>1</v>
      </c>
      <c r="M495" t="s">
        <v>510</v>
      </c>
      <c r="N495">
        <v>50</v>
      </c>
      <c r="O495">
        <v>0.51</v>
      </c>
      <c r="P495">
        <v>0.61</v>
      </c>
      <c r="Q495">
        <v>0</v>
      </c>
      <c r="R495">
        <v>0</v>
      </c>
      <c r="S495">
        <v>0</v>
      </c>
      <c r="T495">
        <v>0</v>
      </c>
    </row>
    <row r="496" spans="1:23" x14ac:dyDescent="0.25">
      <c r="A496" t="s">
        <v>529</v>
      </c>
      <c r="B496">
        <v>50</v>
      </c>
      <c r="C496">
        <v>0.4</v>
      </c>
      <c r="D496">
        <v>4.55</v>
      </c>
      <c r="E496">
        <v>0</v>
      </c>
      <c r="F496">
        <v>1.1100000000000001</v>
      </c>
      <c r="G496">
        <v>0</v>
      </c>
      <c r="H496">
        <v>0</v>
      </c>
      <c r="J496">
        <v>2.86</v>
      </c>
      <c r="K496">
        <v>1.38</v>
      </c>
      <c r="M496" t="s">
        <v>188</v>
      </c>
      <c r="N496">
        <v>110</v>
      </c>
      <c r="O496">
        <v>0.66</v>
      </c>
      <c r="P496">
        <v>0.85</v>
      </c>
      <c r="Q496">
        <v>0</v>
      </c>
      <c r="R496">
        <v>0</v>
      </c>
      <c r="S496">
        <v>0</v>
      </c>
      <c r="T496">
        <v>0</v>
      </c>
    </row>
    <row r="497" spans="1:23" x14ac:dyDescent="0.25">
      <c r="A497" t="s">
        <v>530</v>
      </c>
      <c r="B497">
        <v>90</v>
      </c>
      <c r="C497">
        <v>0.73</v>
      </c>
      <c r="D497">
        <v>1.96</v>
      </c>
      <c r="E497">
        <v>4.82</v>
      </c>
      <c r="F497">
        <v>58.33</v>
      </c>
      <c r="G497">
        <v>6.53</v>
      </c>
      <c r="H497">
        <v>8.3000000000000004E-2</v>
      </c>
      <c r="I497">
        <v>1.36</v>
      </c>
      <c r="J497">
        <v>1.23</v>
      </c>
      <c r="K497">
        <v>1.39</v>
      </c>
      <c r="M497" t="s">
        <v>193</v>
      </c>
      <c r="N497">
        <v>70</v>
      </c>
      <c r="O497">
        <v>0.67</v>
      </c>
      <c r="P497">
        <v>0.23</v>
      </c>
      <c r="Q497">
        <v>0</v>
      </c>
      <c r="R497">
        <v>0</v>
      </c>
      <c r="S497">
        <v>0</v>
      </c>
      <c r="T497">
        <v>0</v>
      </c>
    </row>
    <row r="498" spans="1:23" x14ac:dyDescent="0.25">
      <c r="A498" t="s">
        <v>531</v>
      </c>
      <c r="B498">
        <v>30</v>
      </c>
      <c r="C498">
        <v>0.54</v>
      </c>
      <c r="D498">
        <v>0.28999999999999998</v>
      </c>
      <c r="E498">
        <v>0.05</v>
      </c>
      <c r="F498">
        <v>0.95</v>
      </c>
      <c r="G498">
        <v>0.09</v>
      </c>
      <c r="H498">
        <v>5.3999999999999999E-2</v>
      </c>
      <c r="I498">
        <v>1.75</v>
      </c>
      <c r="J498">
        <v>1</v>
      </c>
      <c r="K498">
        <v>1.1399999999999999</v>
      </c>
      <c r="M498" t="s">
        <v>511</v>
      </c>
      <c r="N498">
        <v>50</v>
      </c>
      <c r="O498">
        <v>0.67</v>
      </c>
      <c r="P498">
        <v>0.56999999999999995</v>
      </c>
      <c r="Q498">
        <v>0</v>
      </c>
      <c r="R498">
        <v>0</v>
      </c>
      <c r="S498">
        <v>0</v>
      </c>
      <c r="T498">
        <v>0</v>
      </c>
    </row>
    <row r="499" spans="1:23" x14ac:dyDescent="0.25">
      <c r="A499" t="s">
        <v>532</v>
      </c>
      <c r="B499">
        <v>50</v>
      </c>
      <c r="C499">
        <v>0.81</v>
      </c>
      <c r="D499">
        <v>0.53</v>
      </c>
      <c r="E499">
        <v>0</v>
      </c>
      <c r="F499">
        <v>0.63</v>
      </c>
      <c r="G499">
        <v>0</v>
      </c>
      <c r="H499">
        <v>0</v>
      </c>
      <c r="J499">
        <v>1</v>
      </c>
      <c r="K499">
        <v>1</v>
      </c>
      <c r="M499" t="s">
        <v>512</v>
      </c>
      <c r="N499">
        <v>20</v>
      </c>
      <c r="O499">
        <v>0.31</v>
      </c>
      <c r="P499">
        <v>0</v>
      </c>
      <c r="Q499">
        <v>0</v>
      </c>
      <c r="R499">
        <v>0</v>
      </c>
      <c r="S499">
        <v>0</v>
      </c>
      <c r="T499">
        <v>0</v>
      </c>
    </row>
    <row r="500" spans="1:23" x14ac:dyDescent="0.25">
      <c r="A500" t="s">
        <v>533</v>
      </c>
      <c r="B500">
        <v>30</v>
      </c>
      <c r="C500">
        <v>0.49</v>
      </c>
      <c r="D500">
        <v>0.73</v>
      </c>
      <c r="E500">
        <v>0.18</v>
      </c>
      <c r="F500">
        <v>43.9</v>
      </c>
      <c r="G500">
        <v>0.54</v>
      </c>
      <c r="H500">
        <v>4.0000000000000001E-3</v>
      </c>
      <c r="I500">
        <v>3.04</v>
      </c>
      <c r="J500">
        <v>1.94</v>
      </c>
      <c r="M500" t="s">
        <v>513</v>
      </c>
      <c r="N500">
        <v>40</v>
      </c>
      <c r="O500">
        <v>0.91</v>
      </c>
      <c r="P500">
        <v>1.91</v>
      </c>
      <c r="Q500">
        <v>0</v>
      </c>
      <c r="R500">
        <v>0</v>
      </c>
      <c r="S500">
        <v>0</v>
      </c>
      <c r="T500">
        <v>0</v>
      </c>
    </row>
    <row r="501" spans="1:23" x14ac:dyDescent="0.25">
      <c r="A501" t="s">
        <v>205</v>
      </c>
      <c r="B501">
        <v>20</v>
      </c>
      <c r="C501">
        <v>0.38</v>
      </c>
      <c r="D501">
        <v>1.1100000000000001</v>
      </c>
      <c r="E501">
        <v>0</v>
      </c>
      <c r="F501">
        <v>0</v>
      </c>
      <c r="G501">
        <v>0</v>
      </c>
      <c r="K501">
        <v>1.68</v>
      </c>
      <c r="M501" t="s">
        <v>514</v>
      </c>
      <c r="N501">
        <v>50</v>
      </c>
      <c r="O501">
        <v>0.64</v>
      </c>
      <c r="P501">
        <v>1.64</v>
      </c>
      <c r="Q501">
        <v>0</v>
      </c>
      <c r="R501">
        <v>0</v>
      </c>
      <c r="S501">
        <v>0</v>
      </c>
      <c r="T501">
        <v>0</v>
      </c>
    </row>
    <row r="502" spans="1:23" x14ac:dyDescent="0.25">
      <c r="A502" t="s">
        <v>534</v>
      </c>
      <c r="B502">
        <v>90</v>
      </c>
      <c r="C502">
        <v>0.83</v>
      </c>
      <c r="D502">
        <v>0.95</v>
      </c>
      <c r="E502">
        <v>0.15</v>
      </c>
      <c r="F502">
        <v>11.1</v>
      </c>
      <c r="G502">
        <v>0.19</v>
      </c>
      <c r="H502">
        <v>1.2999999999999999E-2</v>
      </c>
      <c r="I502">
        <v>1.28</v>
      </c>
      <c r="J502">
        <v>1.24</v>
      </c>
      <c r="K502">
        <v>1</v>
      </c>
      <c r="M502" t="s">
        <v>515</v>
      </c>
      <c r="N502">
        <v>590</v>
      </c>
      <c r="O502">
        <v>0.48</v>
      </c>
      <c r="P502">
        <v>3.13</v>
      </c>
      <c r="Q502">
        <v>0</v>
      </c>
      <c r="R502">
        <v>0</v>
      </c>
      <c r="S502">
        <v>0</v>
      </c>
      <c r="T502">
        <v>0</v>
      </c>
    </row>
    <row r="503" spans="1:23" x14ac:dyDescent="0.25">
      <c r="A503" t="s">
        <v>535</v>
      </c>
      <c r="B503">
        <v>90</v>
      </c>
      <c r="C503">
        <v>0.55000000000000004</v>
      </c>
      <c r="D503">
        <v>1.45</v>
      </c>
      <c r="E503">
        <v>0.73</v>
      </c>
      <c r="F503">
        <v>25.2</v>
      </c>
      <c r="G503">
        <v>1.1200000000000001</v>
      </c>
      <c r="H503">
        <v>2.9000000000000001E-2</v>
      </c>
      <c r="I503">
        <v>1.53</v>
      </c>
      <c r="J503">
        <v>1.49</v>
      </c>
      <c r="K503">
        <v>1.49</v>
      </c>
      <c r="M503" t="s">
        <v>516</v>
      </c>
      <c r="N503">
        <v>30</v>
      </c>
      <c r="O503">
        <v>0.23</v>
      </c>
      <c r="P503">
        <v>0.22</v>
      </c>
      <c r="Q503">
        <v>0</v>
      </c>
      <c r="R503">
        <v>0</v>
      </c>
      <c r="S503">
        <v>0</v>
      </c>
      <c r="T503">
        <v>0</v>
      </c>
    </row>
    <row r="504" spans="1:23" x14ac:dyDescent="0.25">
      <c r="A504" t="s">
        <v>536</v>
      </c>
      <c r="B504">
        <v>50</v>
      </c>
      <c r="C504">
        <v>0.35</v>
      </c>
      <c r="D504">
        <v>0.44</v>
      </c>
      <c r="E504">
        <v>0</v>
      </c>
      <c r="F504">
        <v>0.95</v>
      </c>
      <c r="G504">
        <v>0</v>
      </c>
      <c r="H504">
        <v>0</v>
      </c>
      <c r="J504">
        <v>1</v>
      </c>
      <c r="K504">
        <v>1.45</v>
      </c>
      <c r="M504" t="s">
        <v>517</v>
      </c>
      <c r="N504">
        <v>110</v>
      </c>
      <c r="O504">
        <v>0.63</v>
      </c>
      <c r="P504">
        <v>0.3</v>
      </c>
      <c r="Q504">
        <v>0</v>
      </c>
      <c r="R504">
        <v>0</v>
      </c>
      <c r="S504">
        <v>0</v>
      </c>
      <c r="T504">
        <v>0</v>
      </c>
    </row>
    <row r="505" spans="1:23" x14ac:dyDescent="0.25">
      <c r="A505" t="s">
        <v>537</v>
      </c>
      <c r="B505">
        <v>90</v>
      </c>
      <c r="C505">
        <v>0.56999999999999995</v>
      </c>
      <c r="D505">
        <v>0.78</v>
      </c>
      <c r="E505">
        <v>5.71</v>
      </c>
      <c r="F505">
        <v>338.08</v>
      </c>
      <c r="G505">
        <v>11.05</v>
      </c>
      <c r="H505">
        <v>1.7000000000000001E-2</v>
      </c>
      <c r="I505">
        <v>1.94</v>
      </c>
      <c r="J505">
        <v>1.86</v>
      </c>
      <c r="K505">
        <v>1</v>
      </c>
      <c r="M505" t="s">
        <v>518</v>
      </c>
      <c r="N505">
        <v>140</v>
      </c>
      <c r="O505">
        <v>0.66</v>
      </c>
      <c r="P505">
        <v>11.23</v>
      </c>
      <c r="Q505">
        <v>0</v>
      </c>
      <c r="R505">
        <v>0</v>
      </c>
      <c r="S505">
        <v>0</v>
      </c>
      <c r="T505">
        <v>0</v>
      </c>
    </row>
    <row r="506" spans="1:23" x14ac:dyDescent="0.25">
      <c r="A506" t="s">
        <v>191</v>
      </c>
      <c r="B506">
        <v>70</v>
      </c>
      <c r="C506">
        <v>0.42</v>
      </c>
      <c r="D506">
        <v>0.44</v>
      </c>
      <c r="E506">
        <v>0.01</v>
      </c>
      <c r="F506">
        <v>1.1100000000000001</v>
      </c>
      <c r="G506">
        <v>0.03</v>
      </c>
      <c r="H506">
        <v>0.01</v>
      </c>
      <c r="I506">
        <v>3.1</v>
      </c>
      <c r="J506">
        <v>2.14</v>
      </c>
      <c r="K506">
        <v>1.77</v>
      </c>
      <c r="M506" t="s">
        <v>519</v>
      </c>
      <c r="N506">
        <v>40</v>
      </c>
      <c r="O506">
        <v>0.2</v>
      </c>
      <c r="P506">
        <v>0</v>
      </c>
      <c r="Q506">
        <v>0</v>
      </c>
      <c r="R506">
        <v>0</v>
      </c>
      <c r="S506">
        <v>0</v>
      </c>
      <c r="T506">
        <v>0</v>
      </c>
    </row>
    <row r="507" spans="1:23" x14ac:dyDescent="0.25">
      <c r="A507" t="s">
        <v>538</v>
      </c>
      <c r="B507">
        <v>40</v>
      </c>
      <c r="C507">
        <v>0.63</v>
      </c>
      <c r="D507">
        <v>0.53</v>
      </c>
      <c r="E507">
        <v>0.11</v>
      </c>
      <c r="F507">
        <v>1.1100000000000001</v>
      </c>
      <c r="G507">
        <v>0.09</v>
      </c>
      <c r="H507">
        <v>0.10199999999999999</v>
      </c>
      <c r="I507">
        <v>0.78</v>
      </c>
      <c r="J507">
        <v>1</v>
      </c>
      <c r="K507">
        <v>1.1000000000000001</v>
      </c>
      <c r="M507" t="s">
        <v>520</v>
      </c>
      <c r="N507">
        <v>70</v>
      </c>
      <c r="O507">
        <v>0.71</v>
      </c>
      <c r="P507">
        <v>0.25</v>
      </c>
      <c r="Q507">
        <v>0</v>
      </c>
      <c r="R507">
        <v>0</v>
      </c>
      <c r="S507">
        <v>0</v>
      </c>
      <c r="T507">
        <v>0</v>
      </c>
    </row>
    <row r="508" spans="1:23" x14ac:dyDescent="0.25">
      <c r="A508" t="s">
        <v>539</v>
      </c>
      <c r="B508">
        <v>20</v>
      </c>
      <c r="C508">
        <v>0.28999999999999998</v>
      </c>
      <c r="D508">
        <v>0</v>
      </c>
      <c r="E508">
        <v>0</v>
      </c>
      <c r="F508">
        <v>0.32</v>
      </c>
      <c r="G508">
        <v>0</v>
      </c>
      <c r="H508">
        <v>0</v>
      </c>
      <c r="J508">
        <v>1</v>
      </c>
      <c r="K508">
        <v>1.0900000000000001</v>
      </c>
      <c r="M508" t="s">
        <v>521</v>
      </c>
      <c r="N508">
        <v>20</v>
      </c>
      <c r="O508">
        <v>0.71</v>
      </c>
      <c r="P508">
        <v>4.82</v>
      </c>
      <c r="Q508">
        <v>0</v>
      </c>
      <c r="R508">
        <v>0</v>
      </c>
      <c r="S508">
        <v>0.4</v>
      </c>
      <c r="T508">
        <v>0</v>
      </c>
      <c r="U508">
        <v>0</v>
      </c>
      <c r="W508">
        <v>1.5</v>
      </c>
    </row>
    <row r="509" spans="1:23" x14ac:dyDescent="0.25">
      <c r="A509" t="s">
        <v>540</v>
      </c>
      <c r="B509">
        <v>40</v>
      </c>
      <c r="C509">
        <v>0.41</v>
      </c>
      <c r="D509">
        <v>2.2599999999999998</v>
      </c>
      <c r="E509">
        <v>0</v>
      </c>
      <c r="F509">
        <v>0</v>
      </c>
      <c r="G509">
        <v>0</v>
      </c>
      <c r="K509">
        <v>1</v>
      </c>
      <c r="M509" t="s">
        <v>522</v>
      </c>
      <c r="N509">
        <v>140</v>
      </c>
      <c r="O509">
        <v>0.71</v>
      </c>
      <c r="P509">
        <v>1.48</v>
      </c>
      <c r="Q509">
        <v>0</v>
      </c>
      <c r="R509">
        <v>0</v>
      </c>
      <c r="S509">
        <v>0</v>
      </c>
      <c r="T509">
        <v>0</v>
      </c>
    </row>
    <row r="510" spans="1:23" x14ac:dyDescent="0.25">
      <c r="A510" t="s">
        <v>195</v>
      </c>
      <c r="B510">
        <v>20</v>
      </c>
      <c r="C510">
        <v>0.21</v>
      </c>
      <c r="D510">
        <v>0.18</v>
      </c>
      <c r="E510">
        <v>0.68</v>
      </c>
      <c r="F510">
        <v>0.95</v>
      </c>
      <c r="G510">
        <v>0.79</v>
      </c>
      <c r="H510">
        <v>0.72</v>
      </c>
      <c r="I510">
        <v>1.1599999999999999</v>
      </c>
      <c r="J510">
        <v>1.17</v>
      </c>
      <c r="K510">
        <v>1</v>
      </c>
      <c r="M510" t="s">
        <v>80</v>
      </c>
      <c r="N510">
        <v>10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</row>
    <row r="511" spans="1:23" x14ac:dyDescent="0.25">
      <c r="A511" t="s">
        <v>206</v>
      </c>
      <c r="B511">
        <v>110</v>
      </c>
      <c r="C511">
        <v>0.52</v>
      </c>
      <c r="D511">
        <v>0.79</v>
      </c>
      <c r="E511">
        <v>0.19</v>
      </c>
      <c r="F511">
        <v>17.28</v>
      </c>
      <c r="G511">
        <v>0.1</v>
      </c>
      <c r="H511">
        <v>1.0999999999999999E-2</v>
      </c>
      <c r="I511">
        <v>0.56000000000000005</v>
      </c>
      <c r="J511">
        <v>1.1000000000000001</v>
      </c>
      <c r="K511">
        <v>1.28</v>
      </c>
      <c r="M511" t="s">
        <v>196</v>
      </c>
      <c r="N511">
        <v>50</v>
      </c>
      <c r="O511">
        <v>0.04</v>
      </c>
      <c r="P511">
        <v>0</v>
      </c>
      <c r="Q511">
        <v>0</v>
      </c>
      <c r="R511">
        <v>0</v>
      </c>
      <c r="S511">
        <v>0</v>
      </c>
      <c r="T511">
        <v>0</v>
      </c>
    </row>
    <row r="512" spans="1:23" x14ac:dyDescent="0.25">
      <c r="A512" t="s">
        <v>541</v>
      </c>
      <c r="B512">
        <v>70</v>
      </c>
      <c r="C512">
        <v>0.68</v>
      </c>
      <c r="D512">
        <v>0.89</v>
      </c>
      <c r="E512">
        <v>0</v>
      </c>
      <c r="F512">
        <v>0.95</v>
      </c>
      <c r="G512">
        <v>0</v>
      </c>
      <c r="H512">
        <v>0</v>
      </c>
      <c r="J512">
        <v>2.17</v>
      </c>
      <c r="K512">
        <v>1.1000000000000001</v>
      </c>
      <c r="M512" t="s">
        <v>523</v>
      </c>
      <c r="N512">
        <v>70</v>
      </c>
      <c r="O512">
        <v>0.42</v>
      </c>
      <c r="P512">
        <v>8.48</v>
      </c>
      <c r="Q512">
        <v>0</v>
      </c>
      <c r="R512">
        <v>0</v>
      </c>
      <c r="S512">
        <v>0</v>
      </c>
      <c r="T512">
        <v>0</v>
      </c>
    </row>
    <row r="513" spans="1:23" x14ac:dyDescent="0.25">
      <c r="A513" t="s">
        <v>542</v>
      </c>
      <c r="B513">
        <v>40</v>
      </c>
      <c r="C513">
        <v>0.47</v>
      </c>
      <c r="D513">
        <v>2.5</v>
      </c>
      <c r="E513">
        <v>0</v>
      </c>
      <c r="F513">
        <v>0.63</v>
      </c>
      <c r="G513">
        <v>0</v>
      </c>
      <c r="H513">
        <v>0</v>
      </c>
      <c r="J513">
        <v>2.25</v>
      </c>
      <c r="K513">
        <v>1.5</v>
      </c>
      <c r="M513" t="s">
        <v>524</v>
      </c>
      <c r="N513">
        <v>110</v>
      </c>
      <c r="O513">
        <v>0.56000000000000005</v>
      </c>
      <c r="P513">
        <v>5.35</v>
      </c>
      <c r="Q513">
        <v>0</v>
      </c>
      <c r="R513">
        <v>0</v>
      </c>
      <c r="S513">
        <v>0.4</v>
      </c>
      <c r="T513">
        <v>0</v>
      </c>
      <c r="U513">
        <v>0</v>
      </c>
      <c r="W513">
        <v>1</v>
      </c>
    </row>
    <row r="514" spans="1:23" x14ac:dyDescent="0.25">
      <c r="A514" t="s">
        <v>209</v>
      </c>
      <c r="B514">
        <v>30</v>
      </c>
      <c r="C514">
        <v>0.77</v>
      </c>
      <c r="D514">
        <v>2.63</v>
      </c>
      <c r="E514">
        <v>0.02</v>
      </c>
      <c r="F514">
        <v>1.1100000000000001</v>
      </c>
      <c r="G514">
        <v>0.05</v>
      </c>
      <c r="H514">
        <v>0.02</v>
      </c>
      <c r="I514">
        <v>2.4900000000000002</v>
      </c>
      <c r="J514">
        <v>3.14</v>
      </c>
      <c r="K514">
        <v>1.17</v>
      </c>
      <c r="M514" t="s">
        <v>525</v>
      </c>
      <c r="N514">
        <v>110</v>
      </c>
      <c r="O514">
        <v>0.51</v>
      </c>
      <c r="P514">
        <v>0.34</v>
      </c>
      <c r="Q514">
        <v>0</v>
      </c>
      <c r="R514">
        <v>0</v>
      </c>
      <c r="S514">
        <v>0</v>
      </c>
      <c r="T514">
        <v>0</v>
      </c>
    </row>
    <row r="515" spans="1:23" x14ac:dyDescent="0.25">
      <c r="A515" t="s">
        <v>543</v>
      </c>
      <c r="B515">
        <v>50</v>
      </c>
      <c r="C515">
        <v>0.45</v>
      </c>
      <c r="D515">
        <v>3.88</v>
      </c>
      <c r="E515">
        <v>0</v>
      </c>
      <c r="F515">
        <v>0</v>
      </c>
      <c r="G515">
        <v>0</v>
      </c>
      <c r="K515">
        <v>4.63</v>
      </c>
      <c r="M515" t="s">
        <v>526</v>
      </c>
      <c r="N515">
        <v>20</v>
      </c>
      <c r="O515">
        <v>0.32</v>
      </c>
      <c r="P515">
        <v>0.32</v>
      </c>
      <c r="Q515">
        <v>0</v>
      </c>
      <c r="R515">
        <v>0</v>
      </c>
      <c r="S515">
        <v>0</v>
      </c>
      <c r="T515">
        <v>0</v>
      </c>
    </row>
    <row r="516" spans="1:23" x14ac:dyDescent="0.25">
      <c r="A516" t="s">
        <v>544</v>
      </c>
      <c r="B516">
        <v>40</v>
      </c>
      <c r="C516">
        <v>0.4</v>
      </c>
      <c r="D516">
        <v>5.68</v>
      </c>
      <c r="E516">
        <v>0</v>
      </c>
      <c r="F516">
        <v>0</v>
      </c>
      <c r="G516">
        <v>0</v>
      </c>
      <c r="K516">
        <v>1</v>
      </c>
      <c r="M516" t="s">
        <v>527</v>
      </c>
      <c r="N516">
        <v>50</v>
      </c>
      <c r="O516">
        <v>0.86</v>
      </c>
      <c r="P516">
        <v>11.64</v>
      </c>
      <c r="Q516">
        <v>0</v>
      </c>
      <c r="R516">
        <v>0</v>
      </c>
      <c r="S516">
        <v>0</v>
      </c>
      <c r="T516">
        <v>0</v>
      </c>
    </row>
    <row r="517" spans="1:23" x14ac:dyDescent="0.25">
      <c r="A517" t="s">
        <v>194</v>
      </c>
      <c r="B517">
        <v>390</v>
      </c>
      <c r="C517">
        <v>0.63</v>
      </c>
      <c r="D517">
        <v>1.8</v>
      </c>
      <c r="E517">
        <v>2.1800000000000002</v>
      </c>
      <c r="F517">
        <v>93.52</v>
      </c>
      <c r="G517">
        <v>3.76</v>
      </c>
      <c r="H517">
        <v>2.3E-2</v>
      </c>
      <c r="I517">
        <v>1.72</v>
      </c>
      <c r="J517">
        <v>1.27</v>
      </c>
      <c r="K517">
        <v>1.45</v>
      </c>
      <c r="M517" t="s">
        <v>122</v>
      </c>
      <c r="N517">
        <v>30</v>
      </c>
      <c r="O517">
        <v>0.28999999999999998</v>
      </c>
      <c r="P517">
        <v>0.15</v>
      </c>
      <c r="Q517">
        <v>0</v>
      </c>
      <c r="R517">
        <v>0</v>
      </c>
      <c r="S517">
        <v>0</v>
      </c>
      <c r="T517">
        <v>0</v>
      </c>
    </row>
    <row r="518" spans="1:23" x14ac:dyDescent="0.25">
      <c r="A518" t="s">
        <v>545</v>
      </c>
      <c r="B518">
        <v>50</v>
      </c>
      <c r="C518">
        <v>0.32</v>
      </c>
      <c r="D518">
        <v>0</v>
      </c>
      <c r="E518">
        <v>0</v>
      </c>
      <c r="F518">
        <v>0</v>
      </c>
      <c r="G518">
        <v>0</v>
      </c>
      <c r="K518">
        <v>1.2</v>
      </c>
      <c r="M518" t="s">
        <v>528</v>
      </c>
      <c r="N518">
        <v>30</v>
      </c>
      <c r="O518">
        <v>0.48</v>
      </c>
      <c r="P518">
        <v>2.29</v>
      </c>
      <c r="Q518">
        <v>0</v>
      </c>
      <c r="R518">
        <v>0</v>
      </c>
      <c r="S518">
        <v>0</v>
      </c>
      <c r="T518">
        <v>0</v>
      </c>
    </row>
    <row r="519" spans="1:23" x14ac:dyDescent="0.25">
      <c r="A519" t="s">
        <v>546</v>
      </c>
      <c r="B519">
        <v>50</v>
      </c>
      <c r="C519">
        <v>0.8</v>
      </c>
      <c r="D519">
        <v>2.2000000000000002</v>
      </c>
      <c r="E519">
        <v>0.96</v>
      </c>
      <c r="F519">
        <v>51.04</v>
      </c>
      <c r="G519">
        <v>2.04</v>
      </c>
      <c r="H519">
        <v>1.9E-2</v>
      </c>
      <c r="I519">
        <v>2.11</v>
      </c>
      <c r="J519">
        <v>2.2799999999999998</v>
      </c>
      <c r="K519">
        <v>2</v>
      </c>
      <c r="M519" t="s">
        <v>529</v>
      </c>
      <c r="N519">
        <v>50</v>
      </c>
      <c r="O519">
        <v>0.4</v>
      </c>
      <c r="P519">
        <v>4.55</v>
      </c>
      <c r="Q519">
        <v>0</v>
      </c>
      <c r="R519">
        <v>0</v>
      </c>
      <c r="S519">
        <v>0</v>
      </c>
      <c r="T519">
        <v>0</v>
      </c>
    </row>
    <row r="520" spans="1:23" x14ac:dyDescent="0.25">
      <c r="A520" t="s">
        <v>547</v>
      </c>
      <c r="B520">
        <v>40</v>
      </c>
      <c r="C520">
        <v>0.42</v>
      </c>
      <c r="D520">
        <v>2.63</v>
      </c>
      <c r="E520">
        <v>0.03</v>
      </c>
      <c r="F520">
        <v>0.95</v>
      </c>
      <c r="G520">
        <v>0.04</v>
      </c>
      <c r="H520">
        <v>3.5000000000000003E-2</v>
      </c>
      <c r="I520">
        <v>1.07</v>
      </c>
      <c r="J520">
        <v>1</v>
      </c>
      <c r="K520">
        <v>1.88</v>
      </c>
      <c r="M520" t="s">
        <v>530</v>
      </c>
      <c r="N520">
        <v>90</v>
      </c>
      <c r="O520">
        <v>0.73</v>
      </c>
      <c r="P520">
        <v>1.96</v>
      </c>
      <c r="Q520">
        <v>0</v>
      </c>
      <c r="R520">
        <v>0</v>
      </c>
      <c r="S520">
        <v>0</v>
      </c>
      <c r="T520">
        <v>0</v>
      </c>
    </row>
    <row r="521" spans="1:23" x14ac:dyDescent="0.25">
      <c r="A521" t="s">
        <v>548</v>
      </c>
      <c r="B521">
        <v>30</v>
      </c>
      <c r="C521">
        <v>0.62</v>
      </c>
      <c r="D521">
        <v>1.51</v>
      </c>
      <c r="E521">
        <v>0</v>
      </c>
      <c r="F521">
        <v>0.63</v>
      </c>
      <c r="G521">
        <v>0</v>
      </c>
      <c r="H521">
        <v>0</v>
      </c>
      <c r="J521">
        <v>2.75</v>
      </c>
      <c r="K521">
        <v>1</v>
      </c>
      <c r="M521" t="s">
        <v>531</v>
      </c>
      <c r="N521">
        <v>30</v>
      </c>
      <c r="O521">
        <v>0.54</v>
      </c>
      <c r="P521">
        <v>0.28999999999999998</v>
      </c>
      <c r="Q521">
        <v>0</v>
      </c>
      <c r="R521">
        <v>0</v>
      </c>
      <c r="S521">
        <v>0</v>
      </c>
      <c r="T521">
        <v>0</v>
      </c>
    </row>
    <row r="522" spans="1:23" x14ac:dyDescent="0.25">
      <c r="A522" t="s">
        <v>549</v>
      </c>
      <c r="B522">
        <v>20</v>
      </c>
      <c r="C522">
        <v>0.32</v>
      </c>
      <c r="D522">
        <v>1.36</v>
      </c>
      <c r="E522">
        <v>0</v>
      </c>
      <c r="F522">
        <v>2.06</v>
      </c>
      <c r="G522">
        <v>0</v>
      </c>
      <c r="H522">
        <v>0</v>
      </c>
      <c r="J522">
        <v>1</v>
      </c>
      <c r="K522">
        <v>1.38</v>
      </c>
      <c r="M522" t="s">
        <v>532</v>
      </c>
      <c r="N522">
        <v>50</v>
      </c>
      <c r="O522">
        <v>0.81</v>
      </c>
      <c r="P522">
        <v>0.53</v>
      </c>
      <c r="Q522">
        <v>0</v>
      </c>
      <c r="R522">
        <v>0</v>
      </c>
      <c r="S522">
        <v>0</v>
      </c>
      <c r="T522">
        <v>0</v>
      </c>
    </row>
    <row r="523" spans="1:23" x14ac:dyDescent="0.25">
      <c r="A523" t="s">
        <v>550</v>
      </c>
      <c r="B523">
        <v>20</v>
      </c>
      <c r="C523">
        <v>0.76</v>
      </c>
      <c r="D523">
        <v>3.33</v>
      </c>
      <c r="E523">
        <v>0.03</v>
      </c>
      <c r="F523">
        <v>2.85</v>
      </c>
      <c r="G523">
        <v>0.09</v>
      </c>
      <c r="H523">
        <v>1.0999999999999999E-2</v>
      </c>
      <c r="I523">
        <v>2.94</v>
      </c>
      <c r="J523">
        <v>1.1100000000000001</v>
      </c>
      <c r="K523">
        <v>1.81</v>
      </c>
      <c r="M523" t="s">
        <v>533</v>
      </c>
      <c r="N523">
        <v>30</v>
      </c>
      <c r="O523">
        <v>0.49</v>
      </c>
      <c r="P523">
        <v>0.73</v>
      </c>
      <c r="Q523">
        <v>0</v>
      </c>
      <c r="R523">
        <v>0</v>
      </c>
      <c r="S523">
        <v>0</v>
      </c>
      <c r="T523">
        <v>0</v>
      </c>
    </row>
    <row r="524" spans="1:23" x14ac:dyDescent="0.25">
      <c r="A524" t="s">
        <v>551</v>
      </c>
      <c r="B524">
        <v>140</v>
      </c>
      <c r="C524">
        <v>0.54</v>
      </c>
      <c r="D524">
        <v>2.1</v>
      </c>
      <c r="E524">
        <v>5.71</v>
      </c>
      <c r="F524">
        <v>182.12</v>
      </c>
      <c r="G524">
        <v>9.68</v>
      </c>
      <c r="H524">
        <v>3.1E-2</v>
      </c>
      <c r="I524">
        <v>1.7</v>
      </c>
      <c r="J524">
        <v>1.33</v>
      </c>
      <c r="K524">
        <v>1</v>
      </c>
      <c r="M524" t="s">
        <v>205</v>
      </c>
      <c r="N524">
        <v>20</v>
      </c>
      <c r="O524">
        <v>0.38</v>
      </c>
      <c r="P524">
        <v>1.1100000000000001</v>
      </c>
      <c r="Q524">
        <v>0</v>
      </c>
      <c r="R524">
        <v>0</v>
      </c>
      <c r="S524">
        <v>0</v>
      </c>
      <c r="T524">
        <v>0</v>
      </c>
    </row>
    <row r="525" spans="1:23" x14ac:dyDescent="0.25">
      <c r="A525" t="s">
        <v>552</v>
      </c>
      <c r="B525">
        <v>70</v>
      </c>
      <c r="C525">
        <v>0.67</v>
      </c>
      <c r="D525">
        <v>1.28</v>
      </c>
      <c r="E525">
        <v>0.13</v>
      </c>
      <c r="F525">
        <v>4.12</v>
      </c>
      <c r="G525">
        <v>0.12</v>
      </c>
      <c r="H525">
        <v>3.2000000000000001E-2</v>
      </c>
      <c r="I525">
        <v>0.91</v>
      </c>
      <c r="J525">
        <v>1.19</v>
      </c>
      <c r="K525">
        <v>1.17</v>
      </c>
      <c r="M525" t="s">
        <v>534</v>
      </c>
      <c r="N525">
        <v>90</v>
      </c>
      <c r="O525">
        <v>0.83</v>
      </c>
      <c r="P525">
        <v>0.95</v>
      </c>
      <c r="Q525">
        <v>0</v>
      </c>
      <c r="R525">
        <v>0</v>
      </c>
      <c r="S525">
        <v>0</v>
      </c>
      <c r="T525">
        <v>0</v>
      </c>
    </row>
    <row r="526" spans="1:23" x14ac:dyDescent="0.25">
      <c r="A526" t="s">
        <v>553</v>
      </c>
      <c r="B526">
        <v>90</v>
      </c>
      <c r="C526">
        <v>0.85</v>
      </c>
      <c r="D526">
        <v>1.37</v>
      </c>
      <c r="E526">
        <v>0.51</v>
      </c>
      <c r="F526">
        <v>11.1</v>
      </c>
      <c r="G526">
        <v>0.42</v>
      </c>
      <c r="H526">
        <v>4.5999999999999999E-2</v>
      </c>
      <c r="I526">
        <v>0.82</v>
      </c>
      <c r="J526">
        <v>1.31</v>
      </c>
      <c r="K526">
        <v>1.53</v>
      </c>
      <c r="M526" t="s">
        <v>535</v>
      </c>
      <c r="N526">
        <v>90</v>
      </c>
      <c r="O526">
        <v>0.55000000000000004</v>
      </c>
      <c r="P526">
        <v>1.45</v>
      </c>
      <c r="Q526">
        <v>0</v>
      </c>
      <c r="R526">
        <v>0</v>
      </c>
      <c r="S526">
        <v>0</v>
      </c>
      <c r="T526">
        <v>0</v>
      </c>
    </row>
    <row r="527" spans="1:23" x14ac:dyDescent="0.25">
      <c r="A527" t="s">
        <v>203</v>
      </c>
      <c r="B527">
        <v>30</v>
      </c>
      <c r="C527">
        <v>0.33</v>
      </c>
      <c r="D527">
        <v>0.78</v>
      </c>
      <c r="E527">
        <v>0</v>
      </c>
      <c r="F527">
        <v>0.32</v>
      </c>
      <c r="G527">
        <v>0</v>
      </c>
      <c r="H527">
        <v>0</v>
      </c>
      <c r="J527">
        <v>1</v>
      </c>
      <c r="K527">
        <v>1.1100000000000001</v>
      </c>
      <c r="M527" t="s">
        <v>536</v>
      </c>
      <c r="N527">
        <v>50</v>
      </c>
      <c r="O527">
        <v>0.35</v>
      </c>
      <c r="P527">
        <v>0.44</v>
      </c>
      <c r="Q527">
        <v>0</v>
      </c>
      <c r="R527">
        <v>0</v>
      </c>
      <c r="S527">
        <v>0</v>
      </c>
      <c r="T527">
        <v>0</v>
      </c>
    </row>
    <row r="528" spans="1:23" x14ac:dyDescent="0.25">
      <c r="A528" t="s">
        <v>554</v>
      </c>
      <c r="B528">
        <v>30</v>
      </c>
      <c r="C528">
        <v>0.76</v>
      </c>
      <c r="D528">
        <v>0.96</v>
      </c>
      <c r="E528">
        <v>0.26</v>
      </c>
      <c r="F528">
        <v>5.23</v>
      </c>
      <c r="G528">
        <v>0.22</v>
      </c>
      <c r="H528">
        <v>0.05</v>
      </c>
      <c r="I528">
        <v>0.83</v>
      </c>
      <c r="J528">
        <v>1</v>
      </c>
      <c r="K528">
        <v>1</v>
      </c>
      <c r="M528" t="s">
        <v>537</v>
      </c>
      <c r="N528">
        <v>90</v>
      </c>
      <c r="O528">
        <v>0.56999999999999995</v>
      </c>
      <c r="P528">
        <v>0.78</v>
      </c>
      <c r="Q528">
        <v>0</v>
      </c>
      <c r="R528">
        <v>0</v>
      </c>
      <c r="S528">
        <v>0</v>
      </c>
      <c r="T528">
        <v>0</v>
      </c>
    </row>
    <row r="529" spans="1:23" x14ac:dyDescent="0.25">
      <c r="A529" t="s">
        <v>200</v>
      </c>
      <c r="B529">
        <v>50</v>
      </c>
      <c r="C529">
        <v>0.64</v>
      </c>
      <c r="D529">
        <v>0.66</v>
      </c>
      <c r="E529">
        <v>0</v>
      </c>
      <c r="F529">
        <v>11.1</v>
      </c>
      <c r="G529">
        <v>0</v>
      </c>
      <c r="H529">
        <v>0</v>
      </c>
      <c r="J529">
        <v>1.27</v>
      </c>
      <c r="K529">
        <v>2.14</v>
      </c>
      <c r="M529" t="s">
        <v>191</v>
      </c>
      <c r="N529">
        <v>70</v>
      </c>
      <c r="O529">
        <v>0.42</v>
      </c>
      <c r="P529">
        <v>0.44</v>
      </c>
      <c r="Q529">
        <v>0</v>
      </c>
      <c r="R529">
        <v>0</v>
      </c>
      <c r="S529">
        <v>0</v>
      </c>
      <c r="T529">
        <v>0</v>
      </c>
    </row>
    <row r="530" spans="1:23" x14ac:dyDescent="0.25">
      <c r="A530" t="s">
        <v>555</v>
      </c>
      <c r="B530">
        <v>40</v>
      </c>
      <c r="C530">
        <v>0.22</v>
      </c>
      <c r="D530">
        <v>5.64</v>
      </c>
      <c r="E530">
        <v>0.48</v>
      </c>
      <c r="F530">
        <v>5.55</v>
      </c>
      <c r="G530">
        <v>0.47</v>
      </c>
      <c r="H530">
        <v>8.5999999999999993E-2</v>
      </c>
      <c r="I530">
        <v>0.99</v>
      </c>
      <c r="J530">
        <v>1.57</v>
      </c>
      <c r="K530">
        <v>1.1399999999999999</v>
      </c>
      <c r="M530" t="s">
        <v>538</v>
      </c>
      <c r="N530">
        <v>40</v>
      </c>
      <c r="O530">
        <v>0.63</v>
      </c>
      <c r="P530">
        <v>0.53</v>
      </c>
      <c r="Q530">
        <v>0</v>
      </c>
      <c r="R530">
        <v>0</v>
      </c>
      <c r="S530">
        <v>0</v>
      </c>
      <c r="T530">
        <v>0</v>
      </c>
    </row>
    <row r="531" spans="1:23" x14ac:dyDescent="0.25">
      <c r="A531" t="s">
        <v>201</v>
      </c>
      <c r="B531">
        <v>50</v>
      </c>
      <c r="C531">
        <v>0.38</v>
      </c>
      <c r="D531">
        <v>0.12</v>
      </c>
      <c r="E531">
        <v>0.04</v>
      </c>
      <c r="F531">
        <v>4.91</v>
      </c>
      <c r="G531">
        <v>0.03</v>
      </c>
      <c r="H531">
        <v>7.0000000000000001E-3</v>
      </c>
      <c r="I531">
        <v>0.9</v>
      </c>
      <c r="J531">
        <v>1</v>
      </c>
      <c r="K531">
        <v>1.1399999999999999</v>
      </c>
      <c r="M531" t="s">
        <v>539</v>
      </c>
      <c r="N531">
        <v>20</v>
      </c>
      <c r="O531">
        <v>0.28999999999999998</v>
      </c>
      <c r="P531">
        <v>0</v>
      </c>
      <c r="Q531">
        <v>0</v>
      </c>
      <c r="R531">
        <v>0</v>
      </c>
      <c r="S531">
        <v>0</v>
      </c>
      <c r="T531">
        <v>0</v>
      </c>
    </row>
    <row r="532" spans="1:23" x14ac:dyDescent="0.25">
      <c r="A532" t="s">
        <v>197</v>
      </c>
      <c r="B532">
        <v>40</v>
      </c>
      <c r="C532">
        <v>0.44</v>
      </c>
      <c r="D532">
        <v>0.77</v>
      </c>
      <c r="E532">
        <v>0</v>
      </c>
      <c r="F532">
        <v>0.95</v>
      </c>
      <c r="G532">
        <v>0</v>
      </c>
      <c r="H532">
        <v>0</v>
      </c>
      <c r="J532">
        <v>1</v>
      </c>
      <c r="K532">
        <v>1</v>
      </c>
      <c r="M532" t="s">
        <v>540</v>
      </c>
      <c r="N532">
        <v>40</v>
      </c>
      <c r="O532">
        <v>0.41</v>
      </c>
      <c r="P532">
        <v>2.2599999999999998</v>
      </c>
      <c r="Q532">
        <v>0</v>
      </c>
      <c r="R532">
        <v>0</v>
      </c>
      <c r="S532">
        <v>0</v>
      </c>
      <c r="T532">
        <v>0</v>
      </c>
    </row>
    <row r="533" spans="1:23" x14ac:dyDescent="0.25">
      <c r="A533" t="s">
        <v>556</v>
      </c>
      <c r="B533">
        <v>10</v>
      </c>
      <c r="C533">
        <v>0.62</v>
      </c>
      <c r="D533">
        <v>1.33</v>
      </c>
      <c r="E533">
        <v>0.39</v>
      </c>
      <c r="F533">
        <v>26.95</v>
      </c>
      <c r="G533">
        <v>0.55000000000000004</v>
      </c>
      <c r="H533">
        <v>1.4E-2</v>
      </c>
      <c r="I533">
        <v>1.42</v>
      </c>
      <c r="J533">
        <v>1.73</v>
      </c>
      <c r="K533">
        <v>1</v>
      </c>
      <c r="M533" t="s">
        <v>195</v>
      </c>
      <c r="N533">
        <v>20</v>
      </c>
      <c r="O533">
        <v>0.21</v>
      </c>
      <c r="P533">
        <v>0.18</v>
      </c>
      <c r="Q533">
        <v>0</v>
      </c>
      <c r="R533">
        <v>0</v>
      </c>
      <c r="S533">
        <v>0</v>
      </c>
      <c r="T533">
        <v>0</v>
      </c>
    </row>
    <row r="534" spans="1:23" x14ac:dyDescent="0.25">
      <c r="A534" t="s">
        <v>557</v>
      </c>
      <c r="B534">
        <v>10</v>
      </c>
      <c r="C534">
        <v>0.16</v>
      </c>
      <c r="D534">
        <v>0</v>
      </c>
      <c r="E534">
        <v>0</v>
      </c>
      <c r="F534">
        <v>0.95</v>
      </c>
      <c r="G534">
        <v>0</v>
      </c>
      <c r="H534">
        <v>0</v>
      </c>
      <c r="J534">
        <v>1</v>
      </c>
      <c r="K534">
        <v>1.58</v>
      </c>
      <c r="M534" t="s">
        <v>206</v>
      </c>
      <c r="N534">
        <v>110</v>
      </c>
      <c r="O534">
        <v>0.52</v>
      </c>
      <c r="P534">
        <v>0.79</v>
      </c>
      <c r="Q534">
        <v>0</v>
      </c>
      <c r="R534">
        <v>0</v>
      </c>
      <c r="S534">
        <v>0.2</v>
      </c>
      <c r="T534">
        <v>0</v>
      </c>
      <c r="U534">
        <v>0</v>
      </c>
      <c r="W534">
        <v>1</v>
      </c>
    </row>
    <row r="535" spans="1:23" x14ac:dyDescent="0.25">
      <c r="A535" t="s">
        <v>558</v>
      </c>
      <c r="B535">
        <v>20</v>
      </c>
      <c r="C535">
        <v>0.41</v>
      </c>
      <c r="D535">
        <v>0</v>
      </c>
      <c r="E535">
        <v>0</v>
      </c>
      <c r="F535">
        <v>0</v>
      </c>
      <c r="G535">
        <v>0</v>
      </c>
      <c r="K535">
        <v>1</v>
      </c>
      <c r="M535" t="s">
        <v>541</v>
      </c>
      <c r="N535">
        <v>70</v>
      </c>
      <c r="O535">
        <v>0.68</v>
      </c>
      <c r="P535">
        <v>0.89</v>
      </c>
      <c r="Q535">
        <v>0</v>
      </c>
      <c r="R535">
        <v>0</v>
      </c>
      <c r="S535">
        <v>0</v>
      </c>
      <c r="T535">
        <v>0</v>
      </c>
    </row>
    <row r="536" spans="1:23" x14ac:dyDescent="0.25">
      <c r="A536" t="s">
        <v>559</v>
      </c>
      <c r="B536">
        <v>50</v>
      </c>
      <c r="C536">
        <v>0.68</v>
      </c>
      <c r="D536">
        <v>0.44</v>
      </c>
      <c r="E536">
        <v>0</v>
      </c>
      <c r="F536">
        <v>0</v>
      </c>
      <c r="G536">
        <v>0</v>
      </c>
      <c r="M536" t="s">
        <v>542</v>
      </c>
      <c r="N536">
        <v>40</v>
      </c>
      <c r="O536">
        <v>0.47</v>
      </c>
      <c r="P536">
        <v>2.5</v>
      </c>
      <c r="Q536">
        <v>0</v>
      </c>
      <c r="R536">
        <v>0</v>
      </c>
      <c r="S536">
        <v>0</v>
      </c>
      <c r="T536">
        <v>0</v>
      </c>
    </row>
    <row r="537" spans="1:23" x14ac:dyDescent="0.25">
      <c r="A537" t="s">
        <v>202</v>
      </c>
      <c r="B537">
        <v>30</v>
      </c>
      <c r="C537">
        <v>0.83</v>
      </c>
      <c r="D537">
        <v>0.76</v>
      </c>
      <c r="E537">
        <v>0</v>
      </c>
      <c r="F537">
        <v>0.32</v>
      </c>
      <c r="G537">
        <v>0</v>
      </c>
      <c r="H537">
        <v>0</v>
      </c>
      <c r="J537">
        <v>1</v>
      </c>
      <c r="M537" t="s">
        <v>209</v>
      </c>
      <c r="N537">
        <v>30</v>
      </c>
      <c r="O537">
        <v>0.77</v>
      </c>
      <c r="P537">
        <v>2.63</v>
      </c>
      <c r="Q537">
        <v>0</v>
      </c>
      <c r="R537">
        <v>0</v>
      </c>
      <c r="S537">
        <v>0</v>
      </c>
      <c r="T537">
        <v>0</v>
      </c>
    </row>
    <row r="538" spans="1:23" x14ac:dyDescent="0.25">
      <c r="A538" t="s">
        <v>560</v>
      </c>
      <c r="B538">
        <v>140</v>
      </c>
      <c r="C538">
        <v>0.49</v>
      </c>
      <c r="D538">
        <v>1.03</v>
      </c>
      <c r="E538">
        <v>0.06</v>
      </c>
      <c r="F538">
        <v>2.06</v>
      </c>
      <c r="G538">
        <v>0.19</v>
      </c>
      <c r="H538">
        <v>0.03</v>
      </c>
      <c r="I538">
        <v>3</v>
      </c>
      <c r="J538">
        <v>1.69</v>
      </c>
      <c r="K538">
        <v>1</v>
      </c>
      <c r="M538" t="s">
        <v>543</v>
      </c>
      <c r="N538">
        <v>50</v>
      </c>
      <c r="O538">
        <v>0.45</v>
      </c>
      <c r="P538">
        <v>3.88</v>
      </c>
      <c r="Q538">
        <v>0</v>
      </c>
      <c r="R538">
        <v>0</v>
      </c>
      <c r="S538">
        <v>0</v>
      </c>
      <c r="T538">
        <v>0</v>
      </c>
    </row>
    <row r="539" spans="1:23" x14ac:dyDescent="0.25">
      <c r="A539" t="s">
        <v>561</v>
      </c>
      <c r="B539">
        <v>40</v>
      </c>
      <c r="C539">
        <v>0.49</v>
      </c>
      <c r="D539">
        <v>5.46</v>
      </c>
      <c r="E539">
        <v>0.33</v>
      </c>
      <c r="F539">
        <v>12.05</v>
      </c>
      <c r="G539">
        <v>0.78</v>
      </c>
      <c r="H539">
        <v>2.7E-2</v>
      </c>
      <c r="I539">
        <v>2.36</v>
      </c>
      <c r="J539">
        <v>1.95</v>
      </c>
      <c r="K539">
        <v>1.73</v>
      </c>
      <c r="M539" t="s">
        <v>544</v>
      </c>
      <c r="N539">
        <v>40</v>
      </c>
      <c r="O539">
        <v>0.4</v>
      </c>
      <c r="P539">
        <v>5.68</v>
      </c>
      <c r="Q539">
        <v>0</v>
      </c>
      <c r="R539">
        <v>0</v>
      </c>
      <c r="S539">
        <v>0</v>
      </c>
      <c r="T539">
        <v>0</v>
      </c>
    </row>
    <row r="540" spans="1:23" x14ac:dyDescent="0.25">
      <c r="A540" t="s">
        <v>562</v>
      </c>
      <c r="B540">
        <v>40</v>
      </c>
      <c r="C540">
        <v>0.56000000000000005</v>
      </c>
      <c r="D540">
        <v>1.21</v>
      </c>
      <c r="E540">
        <v>0.01</v>
      </c>
      <c r="F540">
        <v>2.38</v>
      </c>
      <c r="G540">
        <v>0.02</v>
      </c>
      <c r="H540">
        <v>3.0000000000000001E-3</v>
      </c>
      <c r="I540">
        <v>2.4500000000000002</v>
      </c>
      <c r="J540">
        <v>1.47</v>
      </c>
      <c r="K540">
        <v>2.0699999999999998</v>
      </c>
      <c r="M540" t="s">
        <v>194</v>
      </c>
      <c r="N540">
        <v>390</v>
      </c>
      <c r="O540">
        <v>0.63</v>
      </c>
      <c r="P540">
        <v>1.8</v>
      </c>
      <c r="Q540">
        <v>0</v>
      </c>
      <c r="R540">
        <v>0</v>
      </c>
      <c r="S540">
        <v>0</v>
      </c>
      <c r="T540">
        <v>0</v>
      </c>
    </row>
    <row r="541" spans="1:23" x14ac:dyDescent="0.25">
      <c r="A541" t="s">
        <v>563</v>
      </c>
      <c r="B541">
        <v>20</v>
      </c>
      <c r="C541">
        <v>0.41</v>
      </c>
      <c r="D541">
        <v>1.71</v>
      </c>
      <c r="E541">
        <v>0</v>
      </c>
      <c r="F541">
        <v>0</v>
      </c>
      <c r="G541">
        <v>0</v>
      </c>
      <c r="K541">
        <v>1.62</v>
      </c>
      <c r="M541" t="s">
        <v>545</v>
      </c>
      <c r="N541">
        <v>50</v>
      </c>
      <c r="O541">
        <v>0.32</v>
      </c>
      <c r="P541">
        <v>0</v>
      </c>
      <c r="Q541">
        <v>0</v>
      </c>
      <c r="R541">
        <v>0</v>
      </c>
      <c r="S541">
        <v>0</v>
      </c>
      <c r="T541">
        <v>0</v>
      </c>
    </row>
    <row r="542" spans="1:23" x14ac:dyDescent="0.25">
      <c r="A542" t="s">
        <v>564</v>
      </c>
      <c r="B542">
        <v>50</v>
      </c>
      <c r="C542">
        <v>0.44</v>
      </c>
      <c r="D542">
        <v>0.27</v>
      </c>
      <c r="E542">
        <v>0</v>
      </c>
      <c r="F542">
        <v>1.43</v>
      </c>
      <c r="G542">
        <v>0</v>
      </c>
      <c r="H542">
        <v>0</v>
      </c>
      <c r="J542">
        <v>1.22</v>
      </c>
      <c r="M542" t="s">
        <v>546</v>
      </c>
      <c r="N542">
        <v>50</v>
      </c>
      <c r="O542">
        <v>0.8</v>
      </c>
      <c r="P542">
        <v>2.2000000000000002</v>
      </c>
      <c r="Q542">
        <v>0</v>
      </c>
      <c r="R542">
        <v>0</v>
      </c>
      <c r="S542">
        <v>0</v>
      </c>
      <c r="T542">
        <v>0</v>
      </c>
    </row>
    <row r="543" spans="1:23" x14ac:dyDescent="0.25">
      <c r="A543" t="s">
        <v>565</v>
      </c>
      <c r="B543">
        <v>50</v>
      </c>
      <c r="C543">
        <v>0.66</v>
      </c>
      <c r="D543">
        <v>5.36</v>
      </c>
      <c r="E543">
        <v>1.04</v>
      </c>
      <c r="F543">
        <v>31.07</v>
      </c>
      <c r="G543">
        <v>2.96</v>
      </c>
      <c r="H543">
        <v>3.3000000000000002E-2</v>
      </c>
      <c r="I543">
        <v>2.85</v>
      </c>
      <c r="J543">
        <v>2.12</v>
      </c>
      <c r="K543">
        <v>1</v>
      </c>
      <c r="M543" t="s">
        <v>547</v>
      </c>
      <c r="N543">
        <v>40</v>
      </c>
      <c r="O543">
        <v>0.42</v>
      </c>
      <c r="P543">
        <v>2.63</v>
      </c>
      <c r="Q543">
        <v>0</v>
      </c>
      <c r="R543">
        <v>0</v>
      </c>
      <c r="S543">
        <v>0</v>
      </c>
      <c r="T543">
        <v>0</v>
      </c>
    </row>
    <row r="544" spans="1:23" x14ac:dyDescent="0.25">
      <c r="A544" t="s">
        <v>566</v>
      </c>
      <c r="B544">
        <v>30</v>
      </c>
      <c r="C544">
        <v>0.46</v>
      </c>
      <c r="D544">
        <v>0.16</v>
      </c>
      <c r="E544">
        <v>0</v>
      </c>
      <c r="F544">
        <v>0.95</v>
      </c>
      <c r="G544">
        <v>0</v>
      </c>
      <c r="H544">
        <v>0</v>
      </c>
      <c r="J544">
        <v>1</v>
      </c>
      <c r="K544">
        <v>1.82</v>
      </c>
      <c r="M544" t="s">
        <v>548</v>
      </c>
      <c r="N544">
        <v>30</v>
      </c>
      <c r="O544">
        <v>0.62</v>
      </c>
      <c r="P544">
        <v>1.51</v>
      </c>
      <c r="Q544">
        <v>0</v>
      </c>
      <c r="R544">
        <v>0</v>
      </c>
      <c r="S544">
        <v>0</v>
      </c>
      <c r="T544">
        <v>0</v>
      </c>
    </row>
    <row r="545" spans="1:20" x14ac:dyDescent="0.25">
      <c r="A545" t="s">
        <v>567</v>
      </c>
      <c r="B545">
        <v>40</v>
      </c>
      <c r="C545">
        <v>0.21</v>
      </c>
      <c r="D545">
        <v>0.81</v>
      </c>
      <c r="E545">
        <v>0.02</v>
      </c>
      <c r="F545">
        <v>0.32</v>
      </c>
      <c r="G545">
        <v>0.03</v>
      </c>
      <c r="H545">
        <v>5.5E-2</v>
      </c>
      <c r="I545">
        <v>1.97</v>
      </c>
      <c r="J545">
        <v>1</v>
      </c>
      <c r="K545">
        <v>1</v>
      </c>
      <c r="M545" t="s">
        <v>549</v>
      </c>
      <c r="N545">
        <v>20</v>
      </c>
      <c r="O545">
        <v>0.32</v>
      </c>
      <c r="P545">
        <v>1.36</v>
      </c>
      <c r="Q545">
        <v>0</v>
      </c>
      <c r="R545">
        <v>0</v>
      </c>
      <c r="S545">
        <v>0</v>
      </c>
      <c r="T545">
        <v>0</v>
      </c>
    </row>
    <row r="546" spans="1:20" x14ac:dyDescent="0.25">
      <c r="A546" t="s">
        <v>568</v>
      </c>
      <c r="B546">
        <v>20</v>
      </c>
      <c r="C546">
        <v>0.62</v>
      </c>
      <c r="D546">
        <v>0.54</v>
      </c>
      <c r="E546">
        <v>0</v>
      </c>
      <c r="F546">
        <v>0.32</v>
      </c>
      <c r="G546">
        <v>0</v>
      </c>
      <c r="H546">
        <v>0</v>
      </c>
      <c r="J546">
        <v>1</v>
      </c>
      <c r="K546">
        <v>1</v>
      </c>
      <c r="M546" t="s">
        <v>550</v>
      </c>
      <c r="N546">
        <v>20</v>
      </c>
      <c r="O546">
        <v>0.76</v>
      </c>
      <c r="P546">
        <v>3.33</v>
      </c>
      <c r="Q546">
        <v>0</v>
      </c>
      <c r="R546">
        <v>0</v>
      </c>
      <c r="S546">
        <v>0</v>
      </c>
      <c r="T546">
        <v>0</v>
      </c>
    </row>
    <row r="547" spans="1:20" x14ac:dyDescent="0.25">
      <c r="A547" t="s">
        <v>569</v>
      </c>
      <c r="B547">
        <v>20</v>
      </c>
      <c r="C547">
        <v>0.19</v>
      </c>
      <c r="D547">
        <v>0</v>
      </c>
      <c r="E547">
        <v>0</v>
      </c>
      <c r="F547">
        <v>0</v>
      </c>
      <c r="G547">
        <v>0</v>
      </c>
      <c r="M547" t="s">
        <v>551</v>
      </c>
      <c r="N547">
        <v>140</v>
      </c>
      <c r="O547">
        <v>0.54</v>
      </c>
      <c r="P547">
        <v>2.1</v>
      </c>
      <c r="Q547">
        <v>0</v>
      </c>
      <c r="R547">
        <v>0</v>
      </c>
      <c r="S547">
        <v>0</v>
      </c>
      <c r="T547">
        <v>0</v>
      </c>
    </row>
    <row r="548" spans="1:20" x14ac:dyDescent="0.25">
      <c r="A548" t="s">
        <v>198</v>
      </c>
      <c r="B548">
        <v>50</v>
      </c>
      <c r="C548">
        <v>0.68</v>
      </c>
      <c r="D548">
        <v>0.92</v>
      </c>
      <c r="E548">
        <v>0</v>
      </c>
      <c r="F548">
        <v>0.63</v>
      </c>
      <c r="G548">
        <v>0</v>
      </c>
      <c r="H548">
        <v>0</v>
      </c>
      <c r="J548">
        <v>1</v>
      </c>
      <c r="M548" t="s">
        <v>552</v>
      </c>
      <c r="N548">
        <v>70</v>
      </c>
      <c r="O548">
        <v>0.67</v>
      </c>
      <c r="P548">
        <v>1.28</v>
      </c>
      <c r="Q548">
        <v>0</v>
      </c>
      <c r="R548">
        <v>0</v>
      </c>
      <c r="S548">
        <v>0</v>
      </c>
      <c r="T548">
        <v>0</v>
      </c>
    </row>
    <row r="549" spans="1:20" x14ac:dyDescent="0.25">
      <c r="A549" t="s">
        <v>570</v>
      </c>
      <c r="B549">
        <v>50</v>
      </c>
      <c r="C549">
        <v>0.55000000000000004</v>
      </c>
      <c r="D549">
        <v>0</v>
      </c>
      <c r="E549">
        <v>1.48</v>
      </c>
      <c r="F549">
        <v>148.66999999999999</v>
      </c>
      <c r="G549">
        <v>2.93</v>
      </c>
      <c r="H549">
        <v>0.01</v>
      </c>
      <c r="I549">
        <v>1.99</v>
      </c>
      <c r="J549">
        <v>1.68</v>
      </c>
      <c r="K549">
        <v>1</v>
      </c>
      <c r="M549" t="s">
        <v>553</v>
      </c>
      <c r="N549">
        <v>90</v>
      </c>
      <c r="O549">
        <v>0.85</v>
      </c>
      <c r="P549">
        <v>1.37</v>
      </c>
      <c r="Q549">
        <v>0</v>
      </c>
      <c r="R549">
        <v>0</v>
      </c>
      <c r="S549">
        <v>0</v>
      </c>
      <c r="T549">
        <v>0</v>
      </c>
    </row>
    <row r="550" spans="1:20" x14ac:dyDescent="0.25">
      <c r="A550" t="s">
        <v>571</v>
      </c>
      <c r="B550">
        <v>40</v>
      </c>
      <c r="C550">
        <v>0.3</v>
      </c>
      <c r="D550">
        <v>2.52</v>
      </c>
      <c r="E550">
        <v>0</v>
      </c>
      <c r="F550">
        <v>0</v>
      </c>
      <c r="G550">
        <v>0</v>
      </c>
      <c r="K550">
        <v>1.47</v>
      </c>
      <c r="M550" t="s">
        <v>203</v>
      </c>
      <c r="N550">
        <v>30</v>
      </c>
      <c r="O550">
        <v>0.33</v>
      </c>
      <c r="P550">
        <v>0.78</v>
      </c>
      <c r="Q550">
        <v>0</v>
      </c>
      <c r="R550">
        <v>0</v>
      </c>
      <c r="S550">
        <v>0</v>
      </c>
      <c r="T550">
        <v>0</v>
      </c>
    </row>
    <row r="551" spans="1:20" x14ac:dyDescent="0.25">
      <c r="A551" t="s">
        <v>572</v>
      </c>
      <c r="B551">
        <v>40</v>
      </c>
      <c r="C551">
        <v>0.1</v>
      </c>
      <c r="D551">
        <v>0.16</v>
      </c>
      <c r="E551">
        <v>0</v>
      </c>
      <c r="F551">
        <v>0.63</v>
      </c>
      <c r="G551">
        <v>0</v>
      </c>
      <c r="H551">
        <v>0</v>
      </c>
      <c r="J551">
        <v>1</v>
      </c>
      <c r="K551">
        <v>1.56</v>
      </c>
      <c r="M551" t="s">
        <v>554</v>
      </c>
      <c r="N551">
        <v>30</v>
      </c>
      <c r="O551">
        <v>0.76</v>
      </c>
      <c r="P551">
        <v>0.96</v>
      </c>
      <c r="Q551">
        <v>0</v>
      </c>
      <c r="R551">
        <v>0</v>
      </c>
      <c r="S551">
        <v>0</v>
      </c>
      <c r="T551">
        <v>0</v>
      </c>
    </row>
    <row r="552" spans="1:20" x14ac:dyDescent="0.25">
      <c r="A552" t="s">
        <v>573</v>
      </c>
      <c r="B552">
        <v>70</v>
      </c>
      <c r="C552">
        <v>0.02</v>
      </c>
      <c r="D552">
        <v>0</v>
      </c>
      <c r="E552">
        <v>0</v>
      </c>
      <c r="F552">
        <v>0</v>
      </c>
      <c r="G552">
        <v>0</v>
      </c>
      <c r="K552">
        <v>1.88</v>
      </c>
      <c r="M552" t="s">
        <v>200</v>
      </c>
      <c r="N552">
        <v>50</v>
      </c>
      <c r="O552">
        <v>0.64</v>
      </c>
      <c r="P552">
        <v>0.66</v>
      </c>
      <c r="Q552">
        <v>0</v>
      </c>
      <c r="R552">
        <v>0</v>
      </c>
      <c r="S552">
        <v>0</v>
      </c>
      <c r="T552">
        <v>0</v>
      </c>
    </row>
    <row r="553" spans="1:20" x14ac:dyDescent="0.25">
      <c r="A553" t="s">
        <v>574</v>
      </c>
      <c r="B553">
        <v>20</v>
      </c>
      <c r="C553">
        <v>0.26</v>
      </c>
      <c r="D553">
        <v>0</v>
      </c>
      <c r="E553">
        <v>0</v>
      </c>
      <c r="F553">
        <v>0</v>
      </c>
      <c r="G553">
        <v>0</v>
      </c>
      <c r="M553" t="s">
        <v>555</v>
      </c>
      <c r="N553">
        <v>40</v>
      </c>
      <c r="O553">
        <v>0.22</v>
      </c>
      <c r="P553">
        <v>5.64</v>
      </c>
      <c r="Q553">
        <v>0</v>
      </c>
      <c r="R553">
        <v>0</v>
      </c>
      <c r="S553">
        <v>0</v>
      </c>
      <c r="T553">
        <v>0</v>
      </c>
    </row>
    <row r="554" spans="1:20" x14ac:dyDescent="0.25">
      <c r="A554" t="s">
        <v>575</v>
      </c>
      <c r="B554">
        <v>20</v>
      </c>
      <c r="C554">
        <v>0.26</v>
      </c>
      <c r="D554">
        <v>0.87</v>
      </c>
      <c r="E554">
        <v>0</v>
      </c>
      <c r="F554">
        <v>0</v>
      </c>
      <c r="G554">
        <v>0</v>
      </c>
      <c r="M554" t="s">
        <v>201</v>
      </c>
      <c r="N554">
        <v>50</v>
      </c>
      <c r="O554">
        <v>0.38</v>
      </c>
      <c r="P554">
        <v>0.12</v>
      </c>
      <c r="Q554">
        <v>0</v>
      </c>
      <c r="R554">
        <v>0</v>
      </c>
      <c r="S554">
        <v>0</v>
      </c>
      <c r="T554">
        <v>0</v>
      </c>
    </row>
    <row r="555" spans="1:20" x14ac:dyDescent="0.25">
      <c r="A555" t="s">
        <v>576</v>
      </c>
      <c r="B555">
        <v>30</v>
      </c>
      <c r="C555">
        <v>0.7</v>
      </c>
      <c r="D555">
        <v>0.59</v>
      </c>
      <c r="E555">
        <v>0.05</v>
      </c>
      <c r="F555">
        <v>8.24</v>
      </c>
      <c r="G555">
        <v>0.14000000000000001</v>
      </c>
      <c r="H555">
        <v>6.0000000000000001E-3</v>
      </c>
      <c r="I555">
        <v>3.04</v>
      </c>
      <c r="J555">
        <v>1.29</v>
      </c>
      <c r="K555">
        <v>1</v>
      </c>
      <c r="M555" t="s">
        <v>197</v>
      </c>
      <c r="N555">
        <v>40</v>
      </c>
      <c r="O555">
        <v>0.44</v>
      </c>
      <c r="P555">
        <v>0.77</v>
      </c>
      <c r="Q555">
        <v>0</v>
      </c>
      <c r="R555">
        <v>0</v>
      </c>
      <c r="S555">
        <v>0</v>
      </c>
      <c r="T555">
        <v>0</v>
      </c>
    </row>
    <row r="556" spans="1:20" x14ac:dyDescent="0.25">
      <c r="A556" t="s">
        <v>577</v>
      </c>
      <c r="B556">
        <v>20</v>
      </c>
      <c r="C556">
        <v>0.18</v>
      </c>
      <c r="D556">
        <v>0.9</v>
      </c>
      <c r="E556">
        <v>0.27</v>
      </c>
      <c r="F556">
        <v>5.86</v>
      </c>
      <c r="G556">
        <v>0.36</v>
      </c>
      <c r="H556">
        <v>4.5999999999999999E-2</v>
      </c>
      <c r="I556">
        <v>1.34</v>
      </c>
      <c r="J556">
        <v>1.05</v>
      </c>
      <c r="K556">
        <v>1.02</v>
      </c>
      <c r="M556" t="s">
        <v>556</v>
      </c>
      <c r="N556">
        <v>10</v>
      </c>
      <c r="O556">
        <v>0.62</v>
      </c>
      <c r="P556">
        <v>1.33</v>
      </c>
      <c r="Q556">
        <v>0</v>
      </c>
      <c r="R556">
        <v>0</v>
      </c>
      <c r="S556">
        <v>0</v>
      </c>
      <c r="T556">
        <v>0</v>
      </c>
    </row>
    <row r="557" spans="1:20" x14ac:dyDescent="0.25">
      <c r="A557" t="s">
        <v>578</v>
      </c>
      <c r="B557">
        <v>30</v>
      </c>
      <c r="C557">
        <v>0.66</v>
      </c>
      <c r="D557">
        <v>0</v>
      </c>
      <c r="E557">
        <v>0</v>
      </c>
      <c r="F557">
        <v>0</v>
      </c>
      <c r="G557">
        <v>0</v>
      </c>
      <c r="K557">
        <v>1</v>
      </c>
      <c r="M557" t="s">
        <v>557</v>
      </c>
      <c r="N557">
        <v>10</v>
      </c>
      <c r="O557">
        <v>0.16</v>
      </c>
      <c r="P557">
        <v>0</v>
      </c>
      <c r="Q557">
        <v>0</v>
      </c>
      <c r="R557">
        <v>0</v>
      </c>
      <c r="S557">
        <v>0</v>
      </c>
      <c r="T557">
        <v>0</v>
      </c>
    </row>
    <row r="558" spans="1:20" x14ac:dyDescent="0.25">
      <c r="A558" t="s">
        <v>579</v>
      </c>
      <c r="B558">
        <v>40</v>
      </c>
      <c r="C558">
        <v>0.55000000000000004</v>
      </c>
      <c r="D558">
        <v>1.92</v>
      </c>
      <c r="E558">
        <v>0</v>
      </c>
      <c r="F558">
        <v>4.12</v>
      </c>
      <c r="G558">
        <v>0</v>
      </c>
      <c r="H558">
        <v>0</v>
      </c>
      <c r="J558">
        <v>2.12</v>
      </c>
      <c r="K558">
        <v>1</v>
      </c>
      <c r="M558" t="s">
        <v>558</v>
      </c>
      <c r="N558">
        <v>20</v>
      </c>
      <c r="O558">
        <v>0.41</v>
      </c>
      <c r="P558">
        <v>0</v>
      </c>
      <c r="Q558">
        <v>0</v>
      </c>
      <c r="R558">
        <v>0</v>
      </c>
      <c r="S558">
        <v>0</v>
      </c>
      <c r="T558">
        <v>0</v>
      </c>
    </row>
    <row r="559" spans="1:20" x14ac:dyDescent="0.25">
      <c r="A559" t="s">
        <v>580</v>
      </c>
      <c r="B559">
        <v>30</v>
      </c>
      <c r="C559">
        <v>0.47</v>
      </c>
      <c r="D559">
        <v>0</v>
      </c>
      <c r="E559">
        <v>0.36</v>
      </c>
      <c r="F559">
        <v>27.58</v>
      </c>
      <c r="G559">
        <v>0.81</v>
      </c>
      <c r="H559">
        <v>1.2999999999999999E-2</v>
      </c>
      <c r="I559">
        <v>2.27</v>
      </c>
      <c r="J559">
        <v>1.33</v>
      </c>
      <c r="K559">
        <v>1.33</v>
      </c>
      <c r="M559" t="s">
        <v>559</v>
      </c>
      <c r="N559">
        <v>50</v>
      </c>
      <c r="O559">
        <v>0.68</v>
      </c>
      <c r="P559">
        <v>0.44</v>
      </c>
      <c r="Q559">
        <v>0</v>
      </c>
      <c r="R559">
        <v>0</v>
      </c>
      <c r="S559">
        <v>0</v>
      </c>
      <c r="T559">
        <v>0</v>
      </c>
    </row>
    <row r="560" spans="1:20" x14ac:dyDescent="0.25">
      <c r="A560" t="s">
        <v>581</v>
      </c>
      <c r="B560">
        <v>20</v>
      </c>
      <c r="C560">
        <v>0.49</v>
      </c>
      <c r="D560">
        <v>0</v>
      </c>
      <c r="E560">
        <v>0</v>
      </c>
      <c r="F560">
        <v>1.1100000000000001</v>
      </c>
      <c r="G560">
        <v>0</v>
      </c>
      <c r="H560">
        <v>0</v>
      </c>
      <c r="J560">
        <v>1</v>
      </c>
      <c r="K560">
        <v>1.24</v>
      </c>
      <c r="M560" t="s">
        <v>202</v>
      </c>
      <c r="N560">
        <v>30</v>
      </c>
      <c r="O560">
        <v>0.83</v>
      </c>
      <c r="P560">
        <v>0.76</v>
      </c>
      <c r="Q560">
        <v>0</v>
      </c>
      <c r="R560">
        <v>0</v>
      </c>
      <c r="S560">
        <v>0</v>
      </c>
      <c r="T560">
        <v>0</v>
      </c>
    </row>
    <row r="561" spans="1:20" x14ac:dyDescent="0.25">
      <c r="A561" t="s">
        <v>582</v>
      </c>
      <c r="B561">
        <v>40</v>
      </c>
      <c r="C561">
        <v>0.72</v>
      </c>
      <c r="D561">
        <v>0.43</v>
      </c>
      <c r="E561">
        <v>0.01</v>
      </c>
      <c r="F561">
        <v>1.74</v>
      </c>
      <c r="G561">
        <v>0.02</v>
      </c>
      <c r="H561">
        <v>6.0000000000000001E-3</v>
      </c>
      <c r="I561">
        <v>1.95</v>
      </c>
      <c r="J561">
        <v>1.82</v>
      </c>
      <c r="K561">
        <v>1</v>
      </c>
      <c r="M561" t="s">
        <v>560</v>
      </c>
      <c r="N561">
        <v>140</v>
      </c>
      <c r="O561">
        <v>0.49</v>
      </c>
      <c r="P561">
        <v>1.03</v>
      </c>
      <c r="Q561">
        <v>0</v>
      </c>
      <c r="R561">
        <v>0</v>
      </c>
      <c r="S561">
        <v>0</v>
      </c>
      <c r="T561">
        <v>0</v>
      </c>
    </row>
    <row r="562" spans="1:20" x14ac:dyDescent="0.25">
      <c r="A562" t="s">
        <v>583</v>
      </c>
      <c r="B562">
        <v>20</v>
      </c>
      <c r="C562">
        <v>0.31</v>
      </c>
      <c r="D562">
        <v>0.02</v>
      </c>
      <c r="E562">
        <v>0</v>
      </c>
      <c r="F562">
        <v>0.63</v>
      </c>
      <c r="G562">
        <v>0</v>
      </c>
      <c r="H562">
        <v>0</v>
      </c>
      <c r="J562">
        <v>1</v>
      </c>
      <c r="K562">
        <v>1</v>
      </c>
      <c r="M562" t="s">
        <v>561</v>
      </c>
      <c r="N562">
        <v>40</v>
      </c>
      <c r="O562">
        <v>0.49</v>
      </c>
      <c r="P562">
        <v>5.46</v>
      </c>
      <c r="Q562">
        <v>0</v>
      </c>
      <c r="R562">
        <v>0</v>
      </c>
      <c r="S562">
        <v>0</v>
      </c>
      <c r="T562">
        <v>0</v>
      </c>
    </row>
    <row r="563" spans="1:20" x14ac:dyDescent="0.25">
      <c r="A563" t="s">
        <v>584</v>
      </c>
      <c r="B563">
        <v>50</v>
      </c>
      <c r="C563">
        <v>0.42</v>
      </c>
      <c r="D563">
        <v>2.93</v>
      </c>
      <c r="E563">
        <v>0</v>
      </c>
      <c r="F563">
        <v>0.95</v>
      </c>
      <c r="G563">
        <v>0</v>
      </c>
      <c r="H563">
        <v>0</v>
      </c>
      <c r="J563">
        <v>1</v>
      </c>
      <c r="K563">
        <v>1</v>
      </c>
      <c r="M563" t="s">
        <v>562</v>
      </c>
      <c r="N563">
        <v>40</v>
      </c>
      <c r="O563">
        <v>0.56000000000000005</v>
      </c>
      <c r="P563">
        <v>1.21</v>
      </c>
      <c r="Q563">
        <v>0</v>
      </c>
      <c r="R563">
        <v>0</v>
      </c>
      <c r="S563">
        <v>0</v>
      </c>
      <c r="T563">
        <v>0</v>
      </c>
    </row>
    <row r="564" spans="1:20" x14ac:dyDescent="0.25">
      <c r="A564" t="s">
        <v>585</v>
      </c>
      <c r="B564">
        <v>40</v>
      </c>
      <c r="C564">
        <v>0.33</v>
      </c>
      <c r="D564">
        <v>2.21</v>
      </c>
      <c r="E564">
        <v>0</v>
      </c>
      <c r="F564">
        <v>0</v>
      </c>
      <c r="G564">
        <v>0</v>
      </c>
      <c r="K564">
        <v>1</v>
      </c>
      <c r="M564" t="s">
        <v>563</v>
      </c>
      <c r="N564">
        <v>20</v>
      </c>
      <c r="O564">
        <v>0.41</v>
      </c>
      <c r="P564">
        <v>1.71</v>
      </c>
      <c r="Q564">
        <v>0</v>
      </c>
      <c r="R564">
        <v>0</v>
      </c>
      <c r="S564">
        <v>0</v>
      </c>
      <c r="T564">
        <v>0</v>
      </c>
    </row>
    <row r="565" spans="1:20" x14ac:dyDescent="0.25">
      <c r="A565" t="s">
        <v>586</v>
      </c>
      <c r="B565">
        <v>20</v>
      </c>
      <c r="C565">
        <v>0.67</v>
      </c>
      <c r="D565">
        <v>4.5</v>
      </c>
      <c r="E565">
        <v>0.12</v>
      </c>
      <c r="F565">
        <v>10.62</v>
      </c>
      <c r="G565">
        <v>0.3</v>
      </c>
      <c r="H565">
        <v>1.2E-2</v>
      </c>
      <c r="I565">
        <v>2.46</v>
      </c>
      <c r="J565">
        <v>2.21</v>
      </c>
      <c r="K565">
        <v>1.1200000000000001</v>
      </c>
      <c r="M565" t="s">
        <v>564</v>
      </c>
      <c r="N565">
        <v>50</v>
      </c>
      <c r="O565">
        <v>0.44</v>
      </c>
      <c r="P565">
        <v>0.27</v>
      </c>
      <c r="Q565">
        <v>0</v>
      </c>
      <c r="R565">
        <v>0</v>
      </c>
      <c r="S565">
        <v>0</v>
      </c>
      <c r="T565">
        <v>0</v>
      </c>
    </row>
    <row r="566" spans="1:20" x14ac:dyDescent="0.25">
      <c r="A566" t="s">
        <v>204</v>
      </c>
      <c r="B566">
        <v>20</v>
      </c>
      <c r="C566">
        <v>0.56000000000000005</v>
      </c>
      <c r="D566">
        <v>0</v>
      </c>
      <c r="E566">
        <v>0</v>
      </c>
      <c r="F566">
        <v>0.95</v>
      </c>
      <c r="G566">
        <v>0</v>
      </c>
      <c r="H566">
        <v>0</v>
      </c>
      <c r="J566">
        <v>1</v>
      </c>
      <c r="K566">
        <v>2.57</v>
      </c>
      <c r="M566" t="s">
        <v>565</v>
      </c>
      <c r="N566">
        <v>50</v>
      </c>
      <c r="O566">
        <v>0.66</v>
      </c>
      <c r="P566">
        <v>5.36</v>
      </c>
      <c r="Q566">
        <v>0</v>
      </c>
      <c r="R566">
        <v>0</v>
      </c>
      <c r="S566">
        <v>0</v>
      </c>
      <c r="T566">
        <v>0</v>
      </c>
    </row>
    <row r="567" spans="1:20" x14ac:dyDescent="0.25">
      <c r="A567" t="s">
        <v>587</v>
      </c>
      <c r="B567">
        <v>40</v>
      </c>
      <c r="C567">
        <v>0.8</v>
      </c>
      <c r="D567">
        <v>0.21</v>
      </c>
      <c r="E567">
        <v>0</v>
      </c>
      <c r="F567">
        <v>16.48</v>
      </c>
      <c r="G567">
        <v>0</v>
      </c>
      <c r="H567">
        <v>0</v>
      </c>
      <c r="J567">
        <v>1.19</v>
      </c>
      <c r="K567">
        <v>1</v>
      </c>
      <c r="M567" t="s">
        <v>566</v>
      </c>
      <c r="N567">
        <v>30</v>
      </c>
      <c r="O567">
        <v>0.46</v>
      </c>
      <c r="P567">
        <v>0.16</v>
      </c>
      <c r="Q567">
        <v>0</v>
      </c>
      <c r="R567">
        <v>0</v>
      </c>
      <c r="S567">
        <v>0</v>
      </c>
      <c r="T567">
        <v>0</v>
      </c>
    </row>
    <row r="568" spans="1:20" x14ac:dyDescent="0.25">
      <c r="A568" t="s">
        <v>588</v>
      </c>
      <c r="B568">
        <v>40</v>
      </c>
      <c r="C568">
        <v>0.59</v>
      </c>
      <c r="D568">
        <v>1.87</v>
      </c>
      <c r="E568">
        <v>0</v>
      </c>
      <c r="F568">
        <v>1.43</v>
      </c>
      <c r="G568">
        <v>0</v>
      </c>
      <c r="H568">
        <v>0</v>
      </c>
      <c r="J568">
        <v>2</v>
      </c>
      <c r="K568">
        <v>1.0900000000000001</v>
      </c>
      <c r="M568" t="s">
        <v>567</v>
      </c>
      <c r="N568">
        <v>40</v>
      </c>
      <c r="O568">
        <v>0.21</v>
      </c>
      <c r="P568">
        <v>0.81</v>
      </c>
      <c r="Q568">
        <v>0</v>
      </c>
      <c r="R568">
        <v>0</v>
      </c>
      <c r="S568">
        <v>0</v>
      </c>
      <c r="T568">
        <v>0</v>
      </c>
    </row>
    <row r="569" spans="1:20" x14ac:dyDescent="0.25">
      <c r="A569" t="s">
        <v>589</v>
      </c>
      <c r="B569">
        <v>30</v>
      </c>
      <c r="C569">
        <v>0.88</v>
      </c>
      <c r="D569">
        <v>0</v>
      </c>
      <c r="E569">
        <v>5.96</v>
      </c>
      <c r="F569">
        <v>818.66</v>
      </c>
      <c r="G569">
        <v>15</v>
      </c>
      <c r="H569">
        <v>7.0000000000000001E-3</v>
      </c>
      <c r="I569">
        <v>2.52</v>
      </c>
      <c r="J569">
        <v>2.75</v>
      </c>
      <c r="K569">
        <v>1.81</v>
      </c>
      <c r="M569" t="s">
        <v>568</v>
      </c>
      <c r="N569">
        <v>20</v>
      </c>
      <c r="O569">
        <v>0.62</v>
      </c>
      <c r="P569">
        <v>0.54</v>
      </c>
      <c r="Q569">
        <v>0</v>
      </c>
      <c r="R569">
        <v>0</v>
      </c>
      <c r="S569">
        <v>0</v>
      </c>
      <c r="T569">
        <v>0</v>
      </c>
    </row>
    <row r="570" spans="1:20" x14ac:dyDescent="0.25">
      <c r="A570" t="s">
        <v>590</v>
      </c>
      <c r="B570">
        <v>10</v>
      </c>
      <c r="C570">
        <v>0.52</v>
      </c>
      <c r="D570">
        <v>1.21</v>
      </c>
      <c r="E570">
        <v>0</v>
      </c>
      <c r="F570">
        <v>0</v>
      </c>
      <c r="G570">
        <v>0</v>
      </c>
      <c r="K570">
        <v>2.74</v>
      </c>
      <c r="M570" t="s">
        <v>569</v>
      </c>
      <c r="N570">
        <v>20</v>
      </c>
      <c r="O570">
        <v>0.19</v>
      </c>
      <c r="P570">
        <v>0</v>
      </c>
      <c r="Q570">
        <v>0</v>
      </c>
      <c r="R570">
        <v>0</v>
      </c>
      <c r="S570">
        <v>0</v>
      </c>
      <c r="T570">
        <v>0</v>
      </c>
    </row>
    <row r="571" spans="1:20" x14ac:dyDescent="0.25">
      <c r="A571" t="s">
        <v>591</v>
      </c>
      <c r="B571">
        <v>40</v>
      </c>
      <c r="C571">
        <v>0.55000000000000004</v>
      </c>
      <c r="D571">
        <v>2.19</v>
      </c>
      <c r="E571">
        <v>0.09</v>
      </c>
      <c r="F571">
        <v>22.51</v>
      </c>
      <c r="G571">
        <v>0.27</v>
      </c>
      <c r="H571">
        <v>4.0000000000000001E-3</v>
      </c>
      <c r="I571">
        <v>3.09</v>
      </c>
      <c r="J571">
        <v>1.35</v>
      </c>
      <c r="K571">
        <v>1</v>
      </c>
      <c r="M571" t="s">
        <v>198</v>
      </c>
      <c r="N571">
        <v>50</v>
      </c>
      <c r="O571">
        <v>0.68</v>
      </c>
      <c r="P571">
        <v>0.92</v>
      </c>
      <c r="Q571">
        <v>0</v>
      </c>
      <c r="R571">
        <v>0</v>
      </c>
      <c r="S571">
        <v>0</v>
      </c>
      <c r="T571">
        <v>0</v>
      </c>
    </row>
    <row r="572" spans="1:20" x14ac:dyDescent="0.25">
      <c r="A572" t="s">
        <v>592</v>
      </c>
      <c r="B572">
        <v>50</v>
      </c>
      <c r="C572">
        <v>0.65</v>
      </c>
      <c r="D572">
        <v>1.48</v>
      </c>
      <c r="E572">
        <v>1.21</v>
      </c>
      <c r="F572">
        <v>45.81</v>
      </c>
      <c r="G572">
        <v>2.57</v>
      </c>
      <c r="H572">
        <v>2.7E-2</v>
      </c>
      <c r="I572">
        <v>2.11</v>
      </c>
      <c r="J572">
        <v>1.52</v>
      </c>
      <c r="K572">
        <v>1.2</v>
      </c>
      <c r="M572" t="s">
        <v>570</v>
      </c>
      <c r="N572">
        <v>50</v>
      </c>
      <c r="O572">
        <v>0.55000000000000004</v>
      </c>
      <c r="P572">
        <v>0</v>
      </c>
      <c r="Q572">
        <v>0</v>
      </c>
      <c r="R572">
        <v>0</v>
      </c>
      <c r="S572">
        <v>0</v>
      </c>
      <c r="T572">
        <v>0</v>
      </c>
    </row>
    <row r="573" spans="1:20" x14ac:dyDescent="0.25">
      <c r="A573" t="s">
        <v>593</v>
      </c>
      <c r="B573">
        <v>20</v>
      </c>
      <c r="C573">
        <v>0.8</v>
      </c>
      <c r="D573">
        <v>5.54</v>
      </c>
      <c r="E573">
        <v>0</v>
      </c>
      <c r="F573">
        <v>0.32</v>
      </c>
      <c r="G573">
        <v>0</v>
      </c>
      <c r="H573">
        <v>0</v>
      </c>
      <c r="J573">
        <v>2</v>
      </c>
      <c r="K573">
        <v>1.38</v>
      </c>
      <c r="M573" t="s">
        <v>571</v>
      </c>
      <c r="N573">
        <v>40</v>
      </c>
      <c r="O573">
        <v>0.3</v>
      </c>
      <c r="P573">
        <v>2.52</v>
      </c>
      <c r="Q573">
        <v>0</v>
      </c>
      <c r="R573">
        <v>0</v>
      </c>
      <c r="S573">
        <v>0</v>
      </c>
      <c r="T573">
        <v>0</v>
      </c>
    </row>
    <row r="574" spans="1:20" x14ac:dyDescent="0.25">
      <c r="A574" t="s">
        <v>594</v>
      </c>
      <c r="B574">
        <v>20</v>
      </c>
      <c r="C574">
        <v>0.57999999999999996</v>
      </c>
      <c r="D574">
        <v>8.26</v>
      </c>
      <c r="E574">
        <v>0</v>
      </c>
      <c r="F574">
        <v>0.32</v>
      </c>
      <c r="G574">
        <v>0</v>
      </c>
      <c r="H574">
        <v>0</v>
      </c>
      <c r="J574">
        <v>1</v>
      </c>
      <c r="K574">
        <v>1</v>
      </c>
      <c r="M574" t="s">
        <v>572</v>
      </c>
      <c r="N574">
        <v>40</v>
      </c>
      <c r="O574">
        <v>0.1</v>
      </c>
      <c r="P574">
        <v>0.16</v>
      </c>
      <c r="Q574">
        <v>0</v>
      </c>
      <c r="R574">
        <v>0</v>
      </c>
      <c r="S574">
        <v>0</v>
      </c>
      <c r="T574">
        <v>0</v>
      </c>
    </row>
    <row r="575" spans="1:20" x14ac:dyDescent="0.25">
      <c r="A575" t="s">
        <v>210</v>
      </c>
      <c r="B575">
        <v>30</v>
      </c>
      <c r="C575">
        <v>0.46</v>
      </c>
      <c r="D575">
        <v>0.38</v>
      </c>
      <c r="E575">
        <v>0</v>
      </c>
      <c r="F575">
        <v>3.8</v>
      </c>
      <c r="G575">
        <v>0</v>
      </c>
      <c r="H575">
        <v>0</v>
      </c>
      <c r="J575">
        <v>1</v>
      </c>
      <c r="K575">
        <v>1</v>
      </c>
      <c r="M575" t="s">
        <v>573</v>
      </c>
      <c r="N575">
        <v>70</v>
      </c>
      <c r="O575">
        <v>0.02</v>
      </c>
      <c r="P575">
        <v>0</v>
      </c>
      <c r="Q575">
        <v>0</v>
      </c>
      <c r="R575">
        <v>0</v>
      </c>
      <c r="S575">
        <v>0</v>
      </c>
      <c r="T575">
        <v>0</v>
      </c>
    </row>
    <row r="576" spans="1:20" x14ac:dyDescent="0.25">
      <c r="A576" t="s">
        <v>199</v>
      </c>
      <c r="B576">
        <v>20</v>
      </c>
      <c r="C576">
        <v>0.56999999999999995</v>
      </c>
      <c r="D576">
        <v>0.35</v>
      </c>
      <c r="E576">
        <v>0</v>
      </c>
      <c r="F576">
        <v>1.74</v>
      </c>
      <c r="G576">
        <v>0</v>
      </c>
      <c r="H576">
        <v>0</v>
      </c>
      <c r="J576">
        <v>1.36</v>
      </c>
      <c r="K576">
        <v>1</v>
      </c>
      <c r="M576" t="s">
        <v>574</v>
      </c>
      <c r="N576">
        <v>20</v>
      </c>
      <c r="O576">
        <v>0.26</v>
      </c>
      <c r="P576">
        <v>0</v>
      </c>
      <c r="Q576">
        <v>0</v>
      </c>
      <c r="R576">
        <v>0</v>
      </c>
      <c r="S576">
        <v>0</v>
      </c>
      <c r="T576">
        <v>0</v>
      </c>
    </row>
    <row r="577" spans="1:23" x14ac:dyDescent="0.25">
      <c r="A577" t="s">
        <v>595</v>
      </c>
      <c r="B577">
        <v>20</v>
      </c>
      <c r="C577">
        <v>0.28999999999999998</v>
      </c>
      <c r="D577">
        <v>1.23</v>
      </c>
      <c r="E577">
        <v>0</v>
      </c>
      <c r="F577">
        <v>0.32</v>
      </c>
      <c r="G577">
        <v>0</v>
      </c>
      <c r="H577">
        <v>0</v>
      </c>
      <c r="J577">
        <v>1</v>
      </c>
      <c r="K577">
        <v>1.22</v>
      </c>
      <c r="M577" t="s">
        <v>575</v>
      </c>
      <c r="N577">
        <v>20</v>
      </c>
      <c r="O577">
        <v>0.26</v>
      </c>
      <c r="P577">
        <v>0.87</v>
      </c>
      <c r="Q577">
        <v>0</v>
      </c>
      <c r="R577">
        <v>0</v>
      </c>
      <c r="S577">
        <v>0</v>
      </c>
      <c r="T577">
        <v>0</v>
      </c>
    </row>
    <row r="578" spans="1:23" x14ac:dyDescent="0.25">
      <c r="A578" t="s">
        <v>596</v>
      </c>
      <c r="B578">
        <v>30</v>
      </c>
      <c r="C578">
        <v>0.56000000000000005</v>
      </c>
      <c r="D578">
        <v>0</v>
      </c>
      <c r="E578">
        <v>0</v>
      </c>
      <c r="F578">
        <v>0</v>
      </c>
      <c r="G578">
        <v>0</v>
      </c>
      <c r="M578" t="s">
        <v>576</v>
      </c>
      <c r="N578">
        <v>30</v>
      </c>
      <c r="O578">
        <v>0.7</v>
      </c>
      <c r="P578">
        <v>0.59</v>
      </c>
      <c r="Q578">
        <v>0</v>
      </c>
      <c r="R578">
        <v>0</v>
      </c>
      <c r="S578">
        <v>0</v>
      </c>
      <c r="T578">
        <v>0</v>
      </c>
    </row>
    <row r="579" spans="1:23" x14ac:dyDescent="0.25">
      <c r="A579" t="s">
        <v>597</v>
      </c>
      <c r="B579">
        <v>70</v>
      </c>
      <c r="C579">
        <v>0.5</v>
      </c>
      <c r="D579">
        <v>0.33</v>
      </c>
      <c r="E579">
        <v>2.31</v>
      </c>
      <c r="F579">
        <v>65.94</v>
      </c>
      <c r="G579">
        <v>3.38</v>
      </c>
      <c r="H579">
        <v>3.5000000000000003E-2</v>
      </c>
      <c r="I579">
        <v>1.46</v>
      </c>
      <c r="J579">
        <v>1.5</v>
      </c>
      <c r="M579" t="s">
        <v>577</v>
      </c>
      <c r="N579">
        <v>20</v>
      </c>
      <c r="O579">
        <v>0.18</v>
      </c>
      <c r="P579">
        <v>0.9</v>
      </c>
      <c r="Q579">
        <v>0</v>
      </c>
      <c r="R579">
        <v>0</v>
      </c>
      <c r="S579">
        <v>0</v>
      </c>
      <c r="T579">
        <v>0</v>
      </c>
    </row>
    <row r="580" spans="1:23" x14ac:dyDescent="0.25">
      <c r="A580" t="s">
        <v>598</v>
      </c>
      <c r="B580">
        <v>40</v>
      </c>
      <c r="C580">
        <v>0.91</v>
      </c>
      <c r="D580">
        <v>2.31</v>
      </c>
      <c r="E580">
        <v>0.45</v>
      </c>
      <c r="F580">
        <v>51.67</v>
      </c>
      <c r="G580">
        <v>1.17</v>
      </c>
      <c r="H580">
        <v>8.9999999999999993E-3</v>
      </c>
      <c r="I580">
        <v>2.6</v>
      </c>
      <c r="J580">
        <v>2.2799999999999998</v>
      </c>
      <c r="K580">
        <v>1.46</v>
      </c>
      <c r="M580" t="s">
        <v>578</v>
      </c>
      <c r="N580">
        <v>30</v>
      </c>
      <c r="O580">
        <v>0.66</v>
      </c>
      <c r="P580">
        <v>0</v>
      </c>
      <c r="Q580">
        <v>0</v>
      </c>
      <c r="R580">
        <v>0</v>
      </c>
      <c r="S580">
        <v>0</v>
      </c>
      <c r="T580">
        <v>0</v>
      </c>
    </row>
    <row r="581" spans="1:23" x14ac:dyDescent="0.25">
      <c r="A581" t="s">
        <v>599</v>
      </c>
      <c r="B581">
        <v>70</v>
      </c>
      <c r="C581">
        <v>0.73</v>
      </c>
      <c r="D581">
        <v>5.53</v>
      </c>
      <c r="E581">
        <v>0.14000000000000001</v>
      </c>
      <c r="F581">
        <v>3.8</v>
      </c>
      <c r="G581">
        <v>0.21</v>
      </c>
      <c r="H581">
        <v>3.5999999999999997E-2</v>
      </c>
      <c r="I581">
        <v>1.54</v>
      </c>
      <c r="J581">
        <v>1.25</v>
      </c>
      <c r="K581">
        <v>1.88</v>
      </c>
      <c r="M581" t="s">
        <v>579</v>
      </c>
      <c r="N581">
        <v>40</v>
      </c>
      <c r="O581">
        <v>0.55000000000000004</v>
      </c>
      <c r="P581">
        <v>1.92</v>
      </c>
      <c r="Q581">
        <v>0</v>
      </c>
      <c r="R581">
        <v>0</v>
      </c>
      <c r="S581">
        <v>0</v>
      </c>
      <c r="T581">
        <v>0</v>
      </c>
    </row>
    <row r="582" spans="1:23" x14ac:dyDescent="0.25">
      <c r="A582" t="s">
        <v>600</v>
      </c>
      <c r="B582">
        <v>20</v>
      </c>
      <c r="C582">
        <v>0.48</v>
      </c>
      <c r="D582">
        <v>0.52</v>
      </c>
      <c r="E582">
        <v>0</v>
      </c>
      <c r="F582">
        <v>0</v>
      </c>
      <c r="G582">
        <v>0</v>
      </c>
      <c r="K582">
        <v>1.48</v>
      </c>
      <c r="M582" t="s">
        <v>580</v>
      </c>
      <c r="N582">
        <v>30</v>
      </c>
      <c r="O582">
        <v>0.47</v>
      </c>
      <c r="P582">
        <v>0</v>
      </c>
      <c r="Q582">
        <v>0</v>
      </c>
      <c r="R582">
        <v>0</v>
      </c>
      <c r="S582">
        <v>0.2</v>
      </c>
      <c r="T582">
        <v>0</v>
      </c>
      <c r="U582">
        <v>0</v>
      </c>
      <c r="W582">
        <v>2</v>
      </c>
    </row>
    <row r="583" spans="1:23" x14ac:dyDescent="0.25">
      <c r="A583" t="s">
        <v>601</v>
      </c>
      <c r="B583">
        <v>20</v>
      </c>
      <c r="C583">
        <v>0.49</v>
      </c>
      <c r="D583">
        <v>0.35</v>
      </c>
      <c r="E583">
        <v>0.01</v>
      </c>
      <c r="F583">
        <v>5.23</v>
      </c>
      <c r="G583">
        <v>0.01</v>
      </c>
      <c r="H583">
        <v>1E-3</v>
      </c>
      <c r="I583">
        <v>1.91</v>
      </c>
      <c r="J583">
        <v>1.3</v>
      </c>
      <c r="K583">
        <v>1</v>
      </c>
      <c r="M583" t="s">
        <v>581</v>
      </c>
      <c r="N583">
        <v>20</v>
      </c>
      <c r="O583">
        <v>0.49</v>
      </c>
      <c r="P583">
        <v>0</v>
      </c>
      <c r="Q583">
        <v>0</v>
      </c>
      <c r="R583">
        <v>0</v>
      </c>
      <c r="S583">
        <v>0</v>
      </c>
      <c r="T583">
        <v>0</v>
      </c>
    </row>
    <row r="584" spans="1:23" x14ac:dyDescent="0.25">
      <c r="A584" t="s">
        <v>602</v>
      </c>
      <c r="B584">
        <v>50</v>
      </c>
      <c r="C584">
        <v>0.75</v>
      </c>
      <c r="D584">
        <v>0.85</v>
      </c>
      <c r="E584">
        <v>0</v>
      </c>
      <c r="F584">
        <v>0.95</v>
      </c>
      <c r="G584">
        <v>0</v>
      </c>
      <c r="H584">
        <v>0</v>
      </c>
      <c r="J584">
        <v>1</v>
      </c>
      <c r="K584">
        <v>1.08</v>
      </c>
      <c r="M584" t="s">
        <v>582</v>
      </c>
      <c r="N584">
        <v>40</v>
      </c>
      <c r="O584">
        <v>0.72</v>
      </c>
      <c r="P584">
        <v>0.43</v>
      </c>
      <c r="Q584">
        <v>0</v>
      </c>
      <c r="R584">
        <v>0</v>
      </c>
      <c r="S584">
        <v>0</v>
      </c>
      <c r="T584">
        <v>0</v>
      </c>
    </row>
    <row r="585" spans="1:23" x14ac:dyDescent="0.25">
      <c r="A585" t="s">
        <v>603</v>
      </c>
      <c r="B585">
        <v>40</v>
      </c>
      <c r="C585">
        <v>0.13</v>
      </c>
      <c r="D585">
        <v>3.77</v>
      </c>
      <c r="E585">
        <v>0</v>
      </c>
      <c r="F585">
        <v>0.95</v>
      </c>
      <c r="G585">
        <v>0</v>
      </c>
      <c r="H585">
        <v>0</v>
      </c>
      <c r="J585">
        <v>1</v>
      </c>
      <c r="K585">
        <v>1</v>
      </c>
      <c r="M585" t="s">
        <v>583</v>
      </c>
      <c r="N585">
        <v>20</v>
      </c>
      <c r="O585">
        <v>0.31</v>
      </c>
      <c r="P585">
        <v>0.02</v>
      </c>
      <c r="Q585">
        <v>0</v>
      </c>
      <c r="R585">
        <v>0</v>
      </c>
      <c r="S585">
        <v>0</v>
      </c>
      <c r="T585">
        <v>0</v>
      </c>
    </row>
    <row r="586" spans="1:23" x14ac:dyDescent="0.25">
      <c r="A586" t="s">
        <v>604</v>
      </c>
      <c r="B586">
        <v>30</v>
      </c>
      <c r="C586">
        <v>0.27</v>
      </c>
      <c r="D586">
        <v>0</v>
      </c>
      <c r="E586">
        <v>0</v>
      </c>
      <c r="F586">
        <v>0.32</v>
      </c>
      <c r="G586">
        <v>0</v>
      </c>
      <c r="H586">
        <v>0</v>
      </c>
      <c r="J586">
        <v>1</v>
      </c>
      <c r="K586">
        <v>1.07</v>
      </c>
      <c r="M586" t="s">
        <v>584</v>
      </c>
      <c r="N586">
        <v>50</v>
      </c>
      <c r="O586">
        <v>0.42</v>
      </c>
      <c r="P586">
        <v>2.93</v>
      </c>
      <c r="Q586">
        <v>0</v>
      </c>
      <c r="R586">
        <v>0</v>
      </c>
      <c r="S586">
        <v>0</v>
      </c>
      <c r="T586">
        <v>0</v>
      </c>
    </row>
    <row r="587" spans="1:23" x14ac:dyDescent="0.25">
      <c r="A587" t="s">
        <v>140</v>
      </c>
      <c r="B587">
        <v>20</v>
      </c>
      <c r="C587">
        <v>0</v>
      </c>
      <c r="D587">
        <v>0</v>
      </c>
      <c r="E587">
        <v>0</v>
      </c>
      <c r="F587">
        <v>0</v>
      </c>
      <c r="G587">
        <v>0</v>
      </c>
      <c r="K587">
        <v>1</v>
      </c>
      <c r="M587" t="s">
        <v>585</v>
      </c>
      <c r="N587">
        <v>40</v>
      </c>
      <c r="O587">
        <v>0.33</v>
      </c>
      <c r="P587">
        <v>2.21</v>
      </c>
      <c r="Q587">
        <v>0</v>
      </c>
      <c r="R587">
        <v>0</v>
      </c>
      <c r="S587">
        <v>0</v>
      </c>
      <c r="T587">
        <v>0</v>
      </c>
    </row>
    <row r="588" spans="1:23" x14ac:dyDescent="0.25">
      <c r="A588" t="s">
        <v>605</v>
      </c>
      <c r="B588">
        <v>20</v>
      </c>
      <c r="C588">
        <v>0.83</v>
      </c>
      <c r="D588">
        <v>0.83</v>
      </c>
      <c r="E588">
        <v>0.63</v>
      </c>
      <c r="F588">
        <v>0.32</v>
      </c>
      <c r="G588">
        <v>2.21</v>
      </c>
      <c r="H588">
        <v>2.0019999999999998</v>
      </c>
      <c r="I588">
        <v>3.49</v>
      </c>
      <c r="J588">
        <v>2</v>
      </c>
      <c r="M588" t="s">
        <v>586</v>
      </c>
      <c r="N588">
        <v>20</v>
      </c>
      <c r="O588">
        <v>0.67</v>
      </c>
      <c r="P588">
        <v>4.5</v>
      </c>
      <c r="Q588">
        <v>0</v>
      </c>
      <c r="R588">
        <v>0</v>
      </c>
      <c r="S588">
        <v>0</v>
      </c>
      <c r="T588">
        <v>0</v>
      </c>
    </row>
    <row r="589" spans="1:23" x14ac:dyDescent="0.25">
      <c r="A589" t="s">
        <v>606</v>
      </c>
      <c r="B589">
        <v>20</v>
      </c>
      <c r="C589">
        <v>0.78</v>
      </c>
      <c r="D589">
        <v>6.96</v>
      </c>
      <c r="E589">
        <v>0</v>
      </c>
      <c r="F589">
        <v>1.74</v>
      </c>
      <c r="G589">
        <v>0</v>
      </c>
      <c r="H589">
        <v>0</v>
      </c>
      <c r="J589">
        <v>2.36</v>
      </c>
      <c r="K589">
        <v>3</v>
      </c>
      <c r="M589" t="s">
        <v>204</v>
      </c>
      <c r="N589">
        <v>20</v>
      </c>
      <c r="O589">
        <v>0.56000000000000005</v>
      </c>
      <c r="P589">
        <v>0</v>
      </c>
      <c r="Q589">
        <v>0</v>
      </c>
      <c r="R589">
        <v>0</v>
      </c>
      <c r="S589">
        <v>0</v>
      </c>
      <c r="T589">
        <v>0</v>
      </c>
    </row>
    <row r="590" spans="1:23" x14ac:dyDescent="0.25">
      <c r="A590" t="s">
        <v>212</v>
      </c>
      <c r="B590">
        <v>10</v>
      </c>
      <c r="C590">
        <v>0.16</v>
      </c>
      <c r="D590">
        <v>0</v>
      </c>
      <c r="E590">
        <v>0</v>
      </c>
      <c r="F590">
        <v>0.95</v>
      </c>
      <c r="G590">
        <v>0</v>
      </c>
      <c r="H590">
        <v>0</v>
      </c>
      <c r="J590">
        <v>1.17</v>
      </c>
      <c r="K590">
        <v>1.1000000000000001</v>
      </c>
      <c r="M590" t="s">
        <v>587</v>
      </c>
      <c r="N590">
        <v>40</v>
      </c>
      <c r="O590">
        <v>0.8</v>
      </c>
      <c r="P590">
        <v>0.21</v>
      </c>
      <c r="Q590">
        <v>0</v>
      </c>
      <c r="R590">
        <v>0</v>
      </c>
      <c r="S590">
        <v>0</v>
      </c>
      <c r="T590">
        <v>0</v>
      </c>
    </row>
    <row r="591" spans="1:23" x14ac:dyDescent="0.25">
      <c r="A591" t="s">
        <v>607</v>
      </c>
      <c r="B591">
        <v>20</v>
      </c>
      <c r="C591">
        <v>0.53</v>
      </c>
      <c r="D591">
        <v>7.05</v>
      </c>
      <c r="E591">
        <v>0</v>
      </c>
      <c r="F591">
        <v>0</v>
      </c>
      <c r="G591">
        <v>0</v>
      </c>
      <c r="K591">
        <v>1</v>
      </c>
      <c r="M591" t="s">
        <v>588</v>
      </c>
      <c r="N591">
        <v>40</v>
      </c>
      <c r="O591">
        <v>0.59</v>
      </c>
      <c r="P591">
        <v>1.87</v>
      </c>
      <c r="Q591">
        <v>0</v>
      </c>
      <c r="R591">
        <v>0</v>
      </c>
      <c r="S591">
        <v>0</v>
      </c>
      <c r="T591">
        <v>0</v>
      </c>
    </row>
    <row r="592" spans="1:23" x14ac:dyDescent="0.25">
      <c r="A592" t="s">
        <v>608</v>
      </c>
      <c r="B592">
        <v>20</v>
      </c>
      <c r="C592">
        <v>0.51</v>
      </c>
      <c r="D592">
        <v>1.86</v>
      </c>
      <c r="E592">
        <v>0</v>
      </c>
      <c r="F592">
        <v>0</v>
      </c>
      <c r="G592">
        <v>0</v>
      </c>
      <c r="M592" t="s">
        <v>589</v>
      </c>
      <c r="N592">
        <v>30</v>
      </c>
      <c r="O592">
        <v>0.88</v>
      </c>
      <c r="P592">
        <v>0</v>
      </c>
      <c r="Q592">
        <v>0</v>
      </c>
      <c r="R592">
        <v>0</v>
      </c>
      <c r="S592">
        <v>0</v>
      </c>
      <c r="T592">
        <v>0</v>
      </c>
    </row>
    <row r="593" spans="1:23" x14ac:dyDescent="0.25">
      <c r="A593" t="s">
        <v>609</v>
      </c>
      <c r="B593">
        <v>30</v>
      </c>
      <c r="C593">
        <v>0.37</v>
      </c>
      <c r="D593">
        <v>0.28999999999999998</v>
      </c>
      <c r="E593">
        <v>0</v>
      </c>
      <c r="F593">
        <v>0.63</v>
      </c>
      <c r="G593">
        <v>0</v>
      </c>
      <c r="H593">
        <v>0</v>
      </c>
      <c r="J593">
        <v>1</v>
      </c>
      <c r="M593" t="s">
        <v>590</v>
      </c>
      <c r="N593">
        <v>10</v>
      </c>
      <c r="O593">
        <v>0.52</v>
      </c>
      <c r="P593">
        <v>1.21</v>
      </c>
      <c r="Q593">
        <v>0</v>
      </c>
      <c r="R593">
        <v>0</v>
      </c>
      <c r="S593">
        <v>0</v>
      </c>
      <c r="T593">
        <v>0</v>
      </c>
    </row>
    <row r="594" spans="1:23" x14ac:dyDescent="0.25">
      <c r="A594" t="s">
        <v>610</v>
      </c>
      <c r="B594">
        <v>40</v>
      </c>
      <c r="C594">
        <v>0.46</v>
      </c>
      <c r="D594">
        <v>0.67</v>
      </c>
      <c r="E594">
        <v>0.11</v>
      </c>
      <c r="F594">
        <v>4.76</v>
      </c>
      <c r="G594">
        <v>0.25</v>
      </c>
      <c r="H594">
        <v>2.3E-2</v>
      </c>
      <c r="I594">
        <v>2.25</v>
      </c>
      <c r="J594">
        <v>1.6</v>
      </c>
      <c r="K594">
        <v>1.0900000000000001</v>
      </c>
      <c r="M594" t="s">
        <v>591</v>
      </c>
      <c r="N594">
        <v>40</v>
      </c>
      <c r="O594">
        <v>0.55000000000000004</v>
      </c>
      <c r="P594">
        <v>2.19</v>
      </c>
      <c r="Q594">
        <v>0</v>
      </c>
      <c r="R594">
        <v>0</v>
      </c>
      <c r="S594">
        <v>1.39</v>
      </c>
      <c r="T594">
        <v>0</v>
      </c>
      <c r="U594">
        <v>0</v>
      </c>
      <c r="W594">
        <v>1</v>
      </c>
    </row>
    <row r="595" spans="1:23" x14ac:dyDescent="0.25">
      <c r="A595" t="s">
        <v>611</v>
      </c>
      <c r="B595">
        <v>30</v>
      </c>
      <c r="C595">
        <v>0.53</v>
      </c>
      <c r="D595">
        <v>1.85</v>
      </c>
      <c r="E595">
        <v>0.02</v>
      </c>
      <c r="F595">
        <v>1.1100000000000001</v>
      </c>
      <c r="G595">
        <v>0.06</v>
      </c>
      <c r="H595">
        <v>1.6E-2</v>
      </c>
      <c r="I595">
        <v>3.48</v>
      </c>
      <c r="J595">
        <v>1</v>
      </c>
      <c r="K595">
        <v>1.8</v>
      </c>
      <c r="M595" t="s">
        <v>592</v>
      </c>
      <c r="N595">
        <v>50</v>
      </c>
      <c r="O595">
        <v>0.65</v>
      </c>
      <c r="P595">
        <v>1.48</v>
      </c>
      <c r="Q595">
        <v>0</v>
      </c>
      <c r="R595">
        <v>0</v>
      </c>
      <c r="S595">
        <v>0</v>
      </c>
      <c r="T595">
        <v>0</v>
      </c>
    </row>
    <row r="596" spans="1:23" x14ac:dyDescent="0.25">
      <c r="A596" t="s">
        <v>612</v>
      </c>
      <c r="B596">
        <v>210</v>
      </c>
      <c r="C596">
        <v>0.54</v>
      </c>
      <c r="D596">
        <v>0.56000000000000005</v>
      </c>
      <c r="E596">
        <v>4.37</v>
      </c>
      <c r="F596">
        <v>131.4</v>
      </c>
      <c r="G596">
        <v>8.5500000000000007</v>
      </c>
      <c r="H596">
        <v>3.3000000000000002E-2</v>
      </c>
      <c r="I596">
        <v>1.96</v>
      </c>
      <c r="J596">
        <v>1.23</v>
      </c>
      <c r="K596">
        <v>1.38</v>
      </c>
      <c r="M596" t="s">
        <v>593</v>
      </c>
      <c r="N596">
        <v>20</v>
      </c>
      <c r="O596">
        <v>0.8</v>
      </c>
      <c r="P596">
        <v>5.54</v>
      </c>
      <c r="Q596">
        <v>0</v>
      </c>
      <c r="R596">
        <v>0</v>
      </c>
      <c r="S596">
        <v>0</v>
      </c>
      <c r="T596">
        <v>0</v>
      </c>
    </row>
    <row r="597" spans="1:23" x14ac:dyDescent="0.25">
      <c r="A597" t="s">
        <v>613</v>
      </c>
      <c r="B597">
        <v>10</v>
      </c>
      <c r="C597">
        <v>0.37</v>
      </c>
      <c r="D597">
        <v>0</v>
      </c>
      <c r="E597">
        <v>0</v>
      </c>
      <c r="F597">
        <v>0.32</v>
      </c>
      <c r="G597">
        <v>0</v>
      </c>
      <c r="H597">
        <v>0</v>
      </c>
      <c r="J597">
        <v>1</v>
      </c>
      <c r="K597">
        <v>1.25</v>
      </c>
      <c r="M597" t="s">
        <v>594</v>
      </c>
      <c r="N597">
        <v>20</v>
      </c>
      <c r="O597">
        <v>0.57999999999999996</v>
      </c>
      <c r="P597">
        <v>8.26</v>
      </c>
      <c r="Q597">
        <v>0</v>
      </c>
      <c r="R597">
        <v>0</v>
      </c>
      <c r="S597">
        <v>0.2</v>
      </c>
      <c r="T597">
        <v>0</v>
      </c>
      <c r="U597">
        <v>0</v>
      </c>
      <c r="W597">
        <v>2</v>
      </c>
    </row>
    <row r="598" spans="1:23" x14ac:dyDescent="0.25">
      <c r="A598" t="s">
        <v>614</v>
      </c>
      <c r="B598">
        <v>30</v>
      </c>
      <c r="C598">
        <v>0.47</v>
      </c>
      <c r="D598">
        <v>0.65</v>
      </c>
      <c r="E598">
        <v>0</v>
      </c>
      <c r="F598">
        <v>1.1100000000000001</v>
      </c>
      <c r="G598">
        <v>0</v>
      </c>
      <c r="H598">
        <v>0</v>
      </c>
      <c r="J598">
        <v>1.29</v>
      </c>
      <c r="M598" t="s">
        <v>210</v>
      </c>
      <c r="N598">
        <v>30</v>
      </c>
      <c r="O598">
        <v>0.46</v>
      </c>
      <c r="P598">
        <v>0.38</v>
      </c>
      <c r="Q598">
        <v>0</v>
      </c>
      <c r="R598">
        <v>0</v>
      </c>
      <c r="S598">
        <v>0</v>
      </c>
      <c r="T598">
        <v>0</v>
      </c>
    </row>
    <row r="599" spans="1:23" x14ac:dyDescent="0.25">
      <c r="A599" t="s">
        <v>615</v>
      </c>
      <c r="B599">
        <v>30</v>
      </c>
      <c r="C599">
        <v>0.47</v>
      </c>
      <c r="D599">
        <v>0.21</v>
      </c>
      <c r="E599">
        <v>0.49</v>
      </c>
      <c r="F599">
        <v>40.729999999999997</v>
      </c>
      <c r="G599">
        <v>0.68</v>
      </c>
      <c r="H599">
        <v>1.2E-2</v>
      </c>
      <c r="I599">
        <v>1.4</v>
      </c>
      <c r="J599">
        <v>1.1599999999999999</v>
      </c>
      <c r="K599">
        <v>1</v>
      </c>
      <c r="M599" t="s">
        <v>199</v>
      </c>
      <c r="N599">
        <v>20</v>
      </c>
      <c r="O599">
        <v>0.56999999999999995</v>
      </c>
      <c r="P599">
        <v>0.35</v>
      </c>
      <c r="Q599">
        <v>0</v>
      </c>
      <c r="R599">
        <v>0</v>
      </c>
      <c r="S599">
        <v>0</v>
      </c>
      <c r="T599">
        <v>0</v>
      </c>
    </row>
    <row r="600" spans="1:23" x14ac:dyDescent="0.25">
      <c r="A600" t="s">
        <v>616</v>
      </c>
      <c r="B600">
        <v>20</v>
      </c>
      <c r="C600">
        <v>0.25</v>
      </c>
      <c r="D600">
        <v>0</v>
      </c>
      <c r="E600">
        <v>0</v>
      </c>
      <c r="F600">
        <v>0</v>
      </c>
      <c r="G600">
        <v>0</v>
      </c>
      <c r="K600">
        <v>1.04</v>
      </c>
      <c r="M600" t="s">
        <v>595</v>
      </c>
      <c r="N600">
        <v>20</v>
      </c>
      <c r="O600">
        <v>0.28999999999999998</v>
      </c>
      <c r="P600">
        <v>1.23</v>
      </c>
      <c r="Q600">
        <v>0</v>
      </c>
      <c r="R600">
        <v>0</v>
      </c>
      <c r="S600">
        <v>0</v>
      </c>
      <c r="T600">
        <v>0</v>
      </c>
    </row>
    <row r="601" spans="1:23" x14ac:dyDescent="0.25">
      <c r="A601" t="s">
        <v>617</v>
      </c>
      <c r="B601">
        <v>20</v>
      </c>
      <c r="C601">
        <v>0.51</v>
      </c>
      <c r="D601">
        <v>1.1200000000000001</v>
      </c>
      <c r="E601">
        <v>0</v>
      </c>
      <c r="F601">
        <v>0</v>
      </c>
      <c r="G601">
        <v>0</v>
      </c>
      <c r="K601">
        <v>1</v>
      </c>
      <c r="M601" t="s">
        <v>596</v>
      </c>
      <c r="N601">
        <v>30</v>
      </c>
      <c r="O601">
        <v>0.56000000000000005</v>
      </c>
      <c r="P601">
        <v>0</v>
      </c>
      <c r="Q601">
        <v>0</v>
      </c>
      <c r="R601">
        <v>0</v>
      </c>
      <c r="S601">
        <v>0</v>
      </c>
      <c r="T601">
        <v>0</v>
      </c>
    </row>
    <row r="602" spans="1:23" x14ac:dyDescent="0.25">
      <c r="A602" t="s">
        <v>618</v>
      </c>
      <c r="B602">
        <v>20</v>
      </c>
      <c r="C602">
        <v>0.56000000000000005</v>
      </c>
      <c r="D602">
        <v>2.87</v>
      </c>
      <c r="E602">
        <v>0.01</v>
      </c>
      <c r="F602">
        <v>2.85</v>
      </c>
      <c r="G602">
        <v>0.04</v>
      </c>
      <c r="H602">
        <v>4.0000000000000001E-3</v>
      </c>
      <c r="I602">
        <v>3.13</v>
      </c>
      <c r="J602">
        <v>1.94</v>
      </c>
      <c r="K602">
        <v>2.08</v>
      </c>
      <c r="M602" t="s">
        <v>597</v>
      </c>
      <c r="N602">
        <v>70</v>
      </c>
      <c r="O602">
        <v>0.5</v>
      </c>
      <c r="P602">
        <v>0.33</v>
      </c>
      <c r="Q602">
        <v>0</v>
      </c>
      <c r="R602">
        <v>0</v>
      </c>
      <c r="S602">
        <v>0</v>
      </c>
      <c r="T602">
        <v>0</v>
      </c>
    </row>
    <row r="603" spans="1:23" x14ac:dyDescent="0.25">
      <c r="A603" t="s">
        <v>619</v>
      </c>
      <c r="B603">
        <v>20</v>
      </c>
      <c r="C603">
        <v>0.66</v>
      </c>
      <c r="D603">
        <v>2.92</v>
      </c>
      <c r="E603">
        <v>0</v>
      </c>
      <c r="F603">
        <v>1.43</v>
      </c>
      <c r="G603">
        <v>0</v>
      </c>
      <c r="H603">
        <v>0</v>
      </c>
      <c r="J603">
        <v>1</v>
      </c>
      <c r="K603">
        <v>2.08</v>
      </c>
      <c r="M603" t="s">
        <v>598</v>
      </c>
      <c r="N603">
        <v>40</v>
      </c>
      <c r="O603">
        <v>0.91</v>
      </c>
      <c r="P603">
        <v>2.31</v>
      </c>
      <c r="Q603">
        <v>0</v>
      </c>
      <c r="R603">
        <v>0</v>
      </c>
      <c r="S603">
        <v>0.2</v>
      </c>
      <c r="T603">
        <v>0</v>
      </c>
      <c r="U603">
        <v>0</v>
      </c>
      <c r="W603">
        <v>1</v>
      </c>
    </row>
    <row r="604" spans="1:23" x14ac:dyDescent="0.25">
      <c r="A604" t="s">
        <v>620</v>
      </c>
      <c r="B604">
        <v>30</v>
      </c>
      <c r="C604">
        <v>0.1</v>
      </c>
      <c r="D604">
        <v>0</v>
      </c>
      <c r="E604">
        <v>0</v>
      </c>
      <c r="F604">
        <v>0</v>
      </c>
      <c r="G604">
        <v>0</v>
      </c>
      <c r="K604">
        <v>1.26</v>
      </c>
      <c r="M604" t="s">
        <v>599</v>
      </c>
      <c r="N604">
        <v>70</v>
      </c>
      <c r="O604">
        <v>0.73</v>
      </c>
      <c r="P604">
        <v>5.53</v>
      </c>
      <c r="Q604">
        <v>0</v>
      </c>
      <c r="R604">
        <v>0</v>
      </c>
      <c r="S604">
        <v>0</v>
      </c>
      <c r="T604">
        <v>0</v>
      </c>
    </row>
    <row r="605" spans="1:23" x14ac:dyDescent="0.25">
      <c r="A605" t="s">
        <v>208</v>
      </c>
      <c r="B605">
        <v>30</v>
      </c>
      <c r="C605">
        <v>0.41</v>
      </c>
      <c r="D605">
        <v>2.29</v>
      </c>
      <c r="E605">
        <v>0</v>
      </c>
      <c r="F605">
        <v>0.32</v>
      </c>
      <c r="G605">
        <v>0</v>
      </c>
      <c r="H605">
        <v>0</v>
      </c>
      <c r="J605">
        <v>1</v>
      </c>
      <c r="M605" t="s">
        <v>600</v>
      </c>
      <c r="N605">
        <v>20</v>
      </c>
      <c r="O605">
        <v>0.48</v>
      </c>
      <c r="P605">
        <v>0.52</v>
      </c>
      <c r="Q605">
        <v>0</v>
      </c>
      <c r="R605">
        <v>0</v>
      </c>
      <c r="S605">
        <v>0</v>
      </c>
      <c r="T605">
        <v>0</v>
      </c>
    </row>
    <row r="606" spans="1:23" x14ac:dyDescent="0.25">
      <c r="A606" t="s">
        <v>621</v>
      </c>
      <c r="B606">
        <v>20</v>
      </c>
      <c r="C606">
        <v>0.52</v>
      </c>
      <c r="D606">
        <v>2.2400000000000002</v>
      </c>
      <c r="E606">
        <v>0</v>
      </c>
      <c r="F606">
        <v>0</v>
      </c>
      <c r="G606">
        <v>0</v>
      </c>
      <c r="K606">
        <v>1</v>
      </c>
      <c r="M606" t="s">
        <v>601</v>
      </c>
      <c r="N606">
        <v>20</v>
      </c>
      <c r="O606">
        <v>0.49</v>
      </c>
      <c r="P606">
        <v>0.35</v>
      </c>
      <c r="Q606">
        <v>0</v>
      </c>
      <c r="R606">
        <v>0</v>
      </c>
      <c r="S606">
        <v>0</v>
      </c>
      <c r="T606">
        <v>0</v>
      </c>
    </row>
    <row r="607" spans="1:23" x14ac:dyDescent="0.25">
      <c r="A607" t="s">
        <v>622</v>
      </c>
      <c r="B607">
        <v>10</v>
      </c>
      <c r="C607">
        <v>0.24</v>
      </c>
      <c r="D607">
        <v>0.11</v>
      </c>
      <c r="E607">
        <v>0</v>
      </c>
      <c r="F607">
        <v>0</v>
      </c>
      <c r="G607">
        <v>0</v>
      </c>
      <c r="K607">
        <v>1.18</v>
      </c>
      <c r="M607" t="s">
        <v>602</v>
      </c>
      <c r="N607">
        <v>50</v>
      </c>
      <c r="O607">
        <v>0.75</v>
      </c>
      <c r="P607">
        <v>0.85</v>
      </c>
      <c r="Q607">
        <v>0</v>
      </c>
      <c r="R607">
        <v>0</v>
      </c>
      <c r="S607">
        <v>0</v>
      </c>
      <c r="T607">
        <v>0</v>
      </c>
    </row>
    <row r="608" spans="1:23" x14ac:dyDescent="0.25">
      <c r="A608" t="s">
        <v>623</v>
      </c>
      <c r="B608">
        <v>10</v>
      </c>
      <c r="C608">
        <v>0.62</v>
      </c>
      <c r="D608">
        <v>0</v>
      </c>
      <c r="E608">
        <v>0.01</v>
      </c>
      <c r="F608">
        <v>4.4400000000000004</v>
      </c>
      <c r="G608">
        <v>0.05</v>
      </c>
      <c r="H608">
        <v>3.0000000000000001E-3</v>
      </c>
      <c r="I608">
        <v>3.46</v>
      </c>
      <c r="J608">
        <v>1.57</v>
      </c>
      <c r="M608" t="s">
        <v>603</v>
      </c>
      <c r="N608">
        <v>40</v>
      </c>
      <c r="O608">
        <v>0.13</v>
      </c>
      <c r="P608">
        <v>3.77</v>
      </c>
      <c r="Q608">
        <v>0</v>
      </c>
      <c r="R608">
        <v>0</v>
      </c>
      <c r="S608">
        <v>0.2</v>
      </c>
      <c r="T608">
        <v>0</v>
      </c>
      <c r="U608">
        <v>0</v>
      </c>
      <c r="W608">
        <v>2</v>
      </c>
    </row>
    <row r="609" spans="1:20" x14ac:dyDescent="0.25">
      <c r="A609" t="s">
        <v>624</v>
      </c>
      <c r="B609">
        <v>20</v>
      </c>
      <c r="C609">
        <v>0.41</v>
      </c>
      <c r="D609">
        <v>0.32</v>
      </c>
      <c r="E609">
        <v>0</v>
      </c>
      <c r="F609">
        <v>0.95</v>
      </c>
      <c r="G609">
        <v>0</v>
      </c>
      <c r="H609">
        <v>0</v>
      </c>
      <c r="J609">
        <v>1</v>
      </c>
      <c r="K609">
        <v>1.64</v>
      </c>
      <c r="M609" t="s">
        <v>604</v>
      </c>
      <c r="N609">
        <v>30</v>
      </c>
      <c r="O609">
        <v>0.27</v>
      </c>
      <c r="P609">
        <v>0</v>
      </c>
      <c r="Q609">
        <v>0</v>
      </c>
      <c r="R609">
        <v>0</v>
      </c>
      <c r="S609">
        <v>0</v>
      </c>
      <c r="T609">
        <v>0</v>
      </c>
    </row>
    <row r="610" spans="1:20" x14ac:dyDescent="0.25">
      <c r="A610" t="s">
        <v>625</v>
      </c>
      <c r="B610">
        <v>10</v>
      </c>
      <c r="C610">
        <v>0.42</v>
      </c>
      <c r="D610">
        <v>7.34</v>
      </c>
      <c r="E610">
        <v>0</v>
      </c>
      <c r="F610">
        <v>0</v>
      </c>
      <c r="G610">
        <v>0</v>
      </c>
      <c r="K610">
        <v>1</v>
      </c>
      <c r="M610" t="s">
        <v>140</v>
      </c>
      <c r="N610">
        <v>20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</row>
    <row r="611" spans="1:20" x14ac:dyDescent="0.25">
      <c r="A611" t="s">
        <v>626</v>
      </c>
      <c r="B611">
        <v>20</v>
      </c>
      <c r="C611">
        <v>0.68</v>
      </c>
      <c r="D611">
        <v>4.58</v>
      </c>
      <c r="E611">
        <v>1.59</v>
      </c>
      <c r="F611">
        <v>70.69</v>
      </c>
      <c r="G611">
        <v>4.01</v>
      </c>
      <c r="H611">
        <v>2.1999999999999999E-2</v>
      </c>
      <c r="I611">
        <v>2.5299999999999998</v>
      </c>
      <c r="J611">
        <v>2.12</v>
      </c>
      <c r="M611" t="s">
        <v>605</v>
      </c>
      <c r="N611">
        <v>20</v>
      </c>
      <c r="O611">
        <v>0.83</v>
      </c>
      <c r="P611">
        <v>0.83</v>
      </c>
      <c r="Q611">
        <v>0</v>
      </c>
      <c r="R611">
        <v>0</v>
      </c>
      <c r="S611">
        <v>0</v>
      </c>
      <c r="T611">
        <v>0</v>
      </c>
    </row>
    <row r="612" spans="1:20" x14ac:dyDescent="0.25">
      <c r="A612" t="s">
        <v>627</v>
      </c>
      <c r="B612">
        <v>20</v>
      </c>
      <c r="C612">
        <v>0.51</v>
      </c>
      <c r="D612">
        <v>0.61</v>
      </c>
      <c r="E612">
        <v>0</v>
      </c>
      <c r="F612">
        <v>0.32</v>
      </c>
      <c r="G612">
        <v>0</v>
      </c>
      <c r="H612">
        <v>0</v>
      </c>
      <c r="J612">
        <v>1</v>
      </c>
      <c r="K612">
        <v>2.2000000000000002</v>
      </c>
      <c r="M612" t="s">
        <v>606</v>
      </c>
      <c r="N612">
        <v>20</v>
      </c>
      <c r="O612">
        <v>0.78</v>
      </c>
      <c r="P612">
        <v>6.96</v>
      </c>
      <c r="Q612">
        <v>0</v>
      </c>
      <c r="R612">
        <v>0</v>
      </c>
      <c r="S612">
        <v>0</v>
      </c>
      <c r="T612">
        <v>0</v>
      </c>
    </row>
    <row r="613" spans="1:20" x14ac:dyDescent="0.25">
      <c r="A613" t="s">
        <v>628</v>
      </c>
      <c r="B613">
        <v>10</v>
      </c>
      <c r="C613">
        <v>0.34</v>
      </c>
      <c r="D613">
        <v>0</v>
      </c>
      <c r="E613">
        <v>0</v>
      </c>
      <c r="F613">
        <v>6.97</v>
      </c>
      <c r="G613">
        <v>0</v>
      </c>
      <c r="H613">
        <v>0</v>
      </c>
      <c r="J613">
        <v>1</v>
      </c>
      <c r="M613" t="s">
        <v>212</v>
      </c>
      <c r="N613">
        <v>10</v>
      </c>
      <c r="O613">
        <v>0.16</v>
      </c>
      <c r="P613">
        <v>0</v>
      </c>
      <c r="Q613">
        <v>0</v>
      </c>
      <c r="R613">
        <v>0</v>
      </c>
      <c r="S613">
        <v>0</v>
      </c>
      <c r="T613">
        <v>0</v>
      </c>
    </row>
    <row r="614" spans="1:20" x14ac:dyDescent="0.25">
      <c r="A614" t="s">
        <v>629</v>
      </c>
      <c r="B614">
        <v>10</v>
      </c>
      <c r="C614">
        <v>0.27</v>
      </c>
      <c r="D614">
        <v>0</v>
      </c>
      <c r="E614">
        <v>0</v>
      </c>
      <c r="F614">
        <v>0.32</v>
      </c>
      <c r="G614">
        <v>0</v>
      </c>
      <c r="H614">
        <v>0</v>
      </c>
      <c r="J614">
        <v>1</v>
      </c>
      <c r="K614">
        <v>1</v>
      </c>
      <c r="M614" t="s">
        <v>607</v>
      </c>
      <c r="N614">
        <v>20</v>
      </c>
      <c r="O614">
        <v>0.53</v>
      </c>
      <c r="P614">
        <v>7.05</v>
      </c>
      <c r="Q614">
        <v>0</v>
      </c>
      <c r="R614">
        <v>0</v>
      </c>
      <c r="S614">
        <v>0</v>
      </c>
      <c r="T614">
        <v>0</v>
      </c>
    </row>
    <row r="615" spans="1:20" x14ac:dyDescent="0.25">
      <c r="A615" t="s">
        <v>630</v>
      </c>
      <c r="B615">
        <v>20</v>
      </c>
      <c r="C615">
        <v>0.66</v>
      </c>
      <c r="D615">
        <v>2.2599999999999998</v>
      </c>
      <c r="E615">
        <v>0</v>
      </c>
      <c r="F615">
        <v>1.1100000000000001</v>
      </c>
      <c r="G615">
        <v>0</v>
      </c>
      <c r="H615">
        <v>0</v>
      </c>
      <c r="J615">
        <v>1.29</v>
      </c>
      <c r="K615">
        <v>1.31</v>
      </c>
      <c r="M615" t="s">
        <v>608</v>
      </c>
      <c r="N615">
        <v>20</v>
      </c>
      <c r="O615">
        <v>0.51</v>
      </c>
      <c r="P615">
        <v>1.86</v>
      </c>
      <c r="Q615">
        <v>0</v>
      </c>
      <c r="R615">
        <v>0</v>
      </c>
      <c r="S615">
        <v>0</v>
      </c>
      <c r="T615">
        <v>0</v>
      </c>
    </row>
    <row r="616" spans="1:20" x14ac:dyDescent="0.25">
      <c r="A616" t="s">
        <v>211</v>
      </c>
      <c r="B616">
        <v>20</v>
      </c>
      <c r="C616">
        <v>0.36</v>
      </c>
      <c r="D616">
        <v>0.93</v>
      </c>
      <c r="E616">
        <v>0</v>
      </c>
      <c r="F616">
        <v>0.95</v>
      </c>
      <c r="G616">
        <v>0</v>
      </c>
      <c r="H616">
        <v>0</v>
      </c>
      <c r="J616">
        <v>1.17</v>
      </c>
      <c r="K616">
        <v>1.23</v>
      </c>
      <c r="M616" t="s">
        <v>609</v>
      </c>
      <c r="N616">
        <v>30</v>
      </c>
      <c r="O616">
        <v>0.37</v>
      </c>
      <c r="P616">
        <v>0.28999999999999998</v>
      </c>
      <c r="Q616">
        <v>0</v>
      </c>
      <c r="R616">
        <v>0</v>
      </c>
      <c r="S616">
        <v>0</v>
      </c>
      <c r="T616">
        <v>0</v>
      </c>
    </row>
    <row r="617" spans="1:20" x14ac:dyDescent="0.25">
      <c r="A617" t="s">
        <v>631</v>
      </c>
      <c r="B617">
        <v>40</v>
      </c>
      <c r="C617">
        <v>0.64</v>
      </c>
      <c r="D617">
        <v>4.01</v>
      </c>
      <c r="E617">
        <v>0.06</v>
      </c>
      <c r="F617">
        <v>2.38</v>
      </c>
      <c r="G617">
        <v>0.19</v>
      </c>
      <c r="H617">
        <v>2.4E-2</v>
      </c>
      <c r="I617">
        <v>3.46</v>
      </c>
      <c r="J617">
        <v>4.93</v>
      </c>
      <c r="K617">
        <v>1</v>
      </c>
      <c r="M617" t="s">
        <v>610</v>
      </c>
      <c r="N617">
        <v>40</v>
      </c>
      <c r="O617">
        <v>0.46</v>
      </c>
      <c r="P617">
        <v>0.67</v>
      </c>
      <c r="Q617">
        <v>0</v>
      </c>
      <c r="R617">
        <v>0</v>
      </c>
      <c r="S617">
        <v>0</v>
      </c>
      <c r="T617">
        <v>0</v>
      </c>
    </row>
    <row r="618" spans="1:20" x14ac:dyDescent="0.25">
      <c r="A618" t="s">
        <v>632</v>
      </c>
      <c r="B618">
        <v>20</v>
      </c>
      <c r="C618">
        <v>0.53</v>
      </c>
      <c r="D618">
        <v>1.91</v>
      </c>
      <c r="E618">
        <v>0</v>
      </c>
      <c r="F618">
        <v>0.32</v>
      </c>
      <c r="G618">
        <v>0</v>
      </c>
      <c r="H618">
        <v>0</v>
      </c>
      <c r="J618">
        <v>2</v>
      </c>
      <c r="K618">
        <v>1.51</v>
      </c>
      <c r="M618" t="s">
        <v>611</v>
      </c>
      <c r="N618">
        <v>30</v>
      </c>
      <c r="O618">
        <v>0.53</v>
      </c>
      <c r="P618">
        <v>1.85</v>
      </c>
      <c r="Q618">
        <v>0</v>
      </c>
      <c r="R618">
        <v>0</v>
      </c>
      <c r="S618">
        <v>0</v>
      </c>
      <c r="T618">
        <v>0</v>
      </c>
    </row>
    <row r="619" spans="1:20" x14ac:dyDescent="0.25">
      <c r="A619" t="s">
        <v>633</v>
      </c>
      <c r="B619">
        <v>20</v>
      </c>
      <c r="C619">
        <v>0.26</v>
      </c>
      <c r="D619">
        <v>0.16</v>
      </c>
      <c r="E619">
        <v>0.08</v>
      </c>
      <c r="F619">
        <v>0.95</v>
      </c>
      <c r="G619">
        <v>0.2</v>
      </c>
      <c r="H619">
        <v>8.3000000000000004E-2</v>
      </c>
      <c r="I619">
        <v>2.5099999999999998</v>
      </c>
      <c r="J619">
        <v>1</v>
      </c>
      <c r="K619">
        <v>4</v>
      </c>
      <c r="M619" t="s">
        <v>612</v>
      </c>
      <c r="N619">
        <v>210</v>
      </c>
      <c r="O619">
        <v>0.54</v>
      </c>
      <c r="P619">
        <v>0.56000000000000005</v>
      </c>
      <c r="Q619">
        <v>0</v>
      </c>
      <c r="R619">
        <v>0</v>
      </c>
      <c r="S619">
        <v>0</v>
      </c>
      <c r="T619">
        <v>0</v>
      </c>
    </row>
    <row r="620" spans="1:20" x14ac:dyDescent="0.25">
      <c r="A620" t="s">
        <v>634</v>
      </c>
      <c r="B620">
        <v>10</v>
      </c>
      <c r="C620">
        <v>0.09</v>
      </c>
      <c r="D620">
        <v>0</v>
      </c>
      <c r="E620">
        <v>0</v>
      </c>
      <c r="F620">
        <v>0</v>
      </c>
      <c r="G620">
        <v>0</v>
      </c>
      <c r="M620" t="s">
        <v>613</v>
      </c>
      <c r="N620">
        <v>10</v>
      </c>
      <c r="O620">
        <v>0.37</v>
      </c>
      <c r="P620">
        <v>0</v>
      </c>
      <c r="Q620">
        <v>0</v>
      </c>
      <c r="R620">
        <v>0</v>
      </c>
      <c r="S620">
        <v>0</v>
      </c>
      <c r="T620">
        <v>0</v>
      </c>
    </row>
    <row r="621" spans="1:20" x14ac:dyDescent="0.25">
      <c r="A621" t="s">
        <v>207</v>
      </c>
      <c r="B621">
        <v>40</v>
      </c>
      <c r="C621">
        <v>0.43</v>
      </c>
      <c r="D621">
        <v>0</v>
      </c>
      <c r="E621">
        <v>0</v>
      </c>
      <c r="F621">
        <v>0.32</v>
      </c>
      <c r="G621">
        <v>0</v>
      </c>
      <c r="H621">
        <v>0</v>
      </c>
      <c r="J621">
        <v>1</v>
      </c>
      <c r="M621" t="s">
        <v>614</v>
      </c>
      <c r="N621">
        <v>30</v>
      </c>
      <c r="O621">
        <v>0.47</v>
      </c>
      <c r="P621">
        <v>0.65</v>
      </c>
      <c r="Q621">
        <v>0</v>
      </c>
      <c r="R621">
        <v>0</v>
      </c>
      <c r="S621">
        <v>0</v>
      </c>
      <c r="T621">
        <v>0</v>
      </c>
    </row>
    <row r="622" spans="1:20" x14ac:dyDescent="0.25">
      <c r="A622" t="s">
        <v>635</v>
      </c>
      <c r="B622">
        <v>10</v>
      </c>
      <c r="C622">
        <v>0.56999999999999995</v>
      </c>
      <c r="D622">
        <v>2.4</v>
      </c>
      <c r="E622">
        <v>0.53</v>
      </c>
      <c r="F622">
        <v>14.58</v>
      </c>
      <c r="G622">
        <v>0.26</v>
      </c>
      <c r="H622">
        <v>3.5999999999999997E-2</v>
      </c>
      <c r="I622">
        <v>0.49</v>
      </c>
      <c r="J622">
        <v>2.0499999999999998</v>
      </c>
      <c r="K622">
        <v>1.1100000000000001</v>
      </c>
      <c r="M622" t="s">
        <v>615</v>
      </c>
      <c r="N622">
        <v>30</v>
      </c>
      <c r="O622">
        <v>0.47</v>
      </c>
      <c r="P622">
        <v>0.21</v>
      </c>
      <c r="Q622">
        <v>0</v>
      </c>
      <c r="R622">
        <v>0</v>
      </c>
      <c r="S622">
        <v>0</v>
      </c>
      <c r="T622">
        <v>0</v>
      </c>
    </row>
    <row r="623" spans="1:20" x14ac:dyDescent="0.25">
      <c r="A623" t="s">
        <v>636</v>
      </c>
      <c r="B623">
        <v>170</v>
      </c>
      <c r="C623">
        <v>0.52</v>
      </c>
      <c r="D623">
        <v>1.66</v>
      </c>
      <c r="E623">
        <v>4.4800000000000004</v>
      </c>
      <c r="F623">
        <v>32.49</v>
      </c>
      <c r="G623">
        <v>4.95</v>
      </c>
      <c r="H623">
        <v>0.13800000000000001</v>
      </c>
      <c r="I623">
        <v>1.1000000000000001</v>
      </c>
      <c r="J623">
        <v>1.29</v>
      </c>
      <c r="K623">
        <v>2.17</v>
      </c>
      <c r="M623" t="s">
        <v>616</v>
      </c>
      <c r="N623">
        <v>20</v>
      </c>
      <c r="O623">
        <v>0.25</v>
      </c>
      <c r="P623">
        <v>0</v>
      </c>
      <c r="Q623">
        <v>0</v>
      </c>
      <c r="R623">
        <v>0</v>
      </c>
      <c r="S623">
        <v>0</v>
      </c>
      <c r="T623">
        <v>0</v>
      </c>
    </row>
    <row r="624" spans="1:20" x14ac:dyDescent="0.25">
      <c r="A624" t="s">
        <v>637</v>
      </c>
      <c r="B624">
        <v>20</v>
      </c>
      <c r="C624">
        <v>0.47</v>
      </c>
      <c r="D624">
        <v>2.72</v>
      </c>
      <c r="E624">
        <v>0</v>
      </c>
      <c r="F624">
        <v>4.76</v>
      </c>
      <c r="G624">
        <v>0</v>
      </c>
      <c r="H624">
        <v>0</v>
      </c>
      <c r="J624">
        <v>1.1000000000000001</v>
      </c>
      <c r="K624">
        <v>1.1599999999999999</v>
      </c>
      <c r="M624" t="s">
        <v>617</v>
      </c>
      <c r="N624">
        <v>20</v>
      </c>
      <c r="O624">
        <v>0.51</v>
      </c>
      <c r="P624">
        <v>1.1200000000000001</v>
      </c>
      <c r="Q624">
        <v>0</v>
      </c>
      <c r="R624">
        <v>0</v>
      </c>
      <c r="S624">
        <v>0</v>
      </c>
      <c r="T624">
        <v>0</v>
      </c>
    </row>
    <row r="625" spans="1:23" x14ac:dyDescent="0.25">
      <c r="A625" t="s">
        <v>638</v>
      </c>
      <c r="B625">
        <v>30</v>
      </c>
      <c r="C625">
        <v>0.64</v>
      </c>
      <c r="D625">
        <v>4.1100000000000003</v>
      </c>
      <c r="E625">
        <v>0.14000000000000001</v>
      </c>
      <c r="F625">
        <v>11.73</v>
      </c>
      <c r="G625">
        <v>0.25</v>
      </c>
      <c r="H625">
        <v>1.2E-2</v>
      </c>
      <c r="I625">
        <v>1.81</v>
      </c>
      <c r="J625">
        <v>1.41</v>
      </c>
      <c r="K625">
        <v>1.1100000000000001</v>
      </c>
      <c r="M625" t="s">
        <v>618</v>
      </c>
      <c r="N625">
        <v>20</v>
      </c>
      <c r="O625">
        <v>0.56000000000000005</v>
      </c>
      <c r="P625">
        <v>2.87</v>
      </c>
      <c r="Q625">
        <v>0</v>
      </c>
      <c r="R625">
        <v>0</v>
      </c>
      <c r="S625">
        <v>0</v>
      </c>
      <c r="T625">
        <v>0</v>
      </c>
    </row>
    <row r="626" spans="1:23" x14ac:dyDescent="0.25">
      <c r="A626" t="s">
        <v>639</v>
      </c>
      <c r="B626">
        <v>10</v>
      </c>
      <c r="C626">
        <v>0.51</v>
      </c>
      <c r="D626">
        <v>1.65</v>
      </c>
      <c r="E626">
        <v>0</v>
      </c>
      <c r="F626">
        <v>0.63</v>
      </c>
      <c r="G626">
        <v>0</v>
      </c>
      <c r="H626">
        <v>0</v>
      </c>
      <c r="J626">
        <v>1.5</v>
      </c>
      <c r="K626">
        <v>1.1100000000000001</v>
      </c>
      <c r="M626" t="s">
        <v>619</v>
      </c>
      <c r="N626">
        <v>20</v>
      </c>
      <c r="O626">
        <v>0.66</v>
      </c>
      <c r="P626">
        <v>2.92</v>
      </c>
      <c r="Q626">
        <v>0</v>
      </c>
      <c r="R626">
        <v>0</v>
      </c>
      <c r="S626">
        <v>0.2</v>
      </c>
      <c r="T626">
        <v>0</v>
      </c>
      <c r="U626">
        <v>0</v>
      </c>
      <c r="W626">
        <v>1</v>
      </c>
    </row>
    <row r="627" spans="1:23" x14ac:dyDescent="0.25">
      <c r="A627" t="s">
        <v>640</v>
      </c>
      <c r="B627">
        <v>10</v>
      </c>
      <c r="C627">
        <v>0.49</v>
      </c>
      <c r="D627">
        <v>3.37</v>
      </c>
      <c r="E627">
        <v>0</v>
      </c>
      <c r="F627">
        <v>0</v>
      </c>
      <c r="G627">
        <v>0</v>
      </c>
      <c r="K627">
        <v>1</v>
      </c>
      <c r="M627" t="s">
        <v>620</v>
      </c>
      <c r="N627">
        <v>30</v>
      </c>
      <c r="O627">
        <v>0.1</v>
      </c>
      <c r="P627">
        <v>0</v>
      </c>
      <c r="Q627">
        <v>0</v>
      </c>
      <c r="R627">
        <v>0</v>
      </c>
      <c r="S627">
        <v>0</v>
      </c>
      <c r="T627">
        <v>0</v>
      </c>
    </row>
    <row r="628" spans="1:23" x14ac:dyDescent="0.25">
      <c r="A628" t="s">
        <v>641</v>
      </c>
      <c r="B628">
        <v>10</v>
      </c>
      <c r="C628">
        <v>0.26</v>
      </c>
      <c r="D628">
        <v>0</v>
      </c>
      <c r="E628">
        <v>0</v>
      </c>
      <c r="F628">
        <v>0</v>
      </c>
      <c r="G628">
        <v>0</v>
      </c>
      <c r="K628">
        <v>1</v>
      </c>
      <c r="M628" t="s">
        <v>208</v>
      </c>
      <c r="N628">
        <v>30</v>
      </c>
      <c r="O628">
        <v>0.41</v>
      </c>
      <c r="P628">
        <v>2.29</v>
      </c>
      <c r="Q628">
        <v>0</v>
      </c>
      <c r="R628">
        <v>0</v>
      </c>
      <c r="S628">
        <v>0</v>
      </c>
      <c r="T628">
        <v>0</v>
      </c>
    </row>
    <row r="629" spans="1:23" x14ac:dyDescent="0.25">
      <c r="A629" t="s">
        <v>642</v>
      </c>
      <c r="B629">
        <v>10</v>
      </c>
      <c r="C629">
        <v>0.28000000000000003</v>
      </c>
      <c r="D629">
        <v>0.25</v>
      </c>
      <c r="E629">
        <v>0</v>
      </c>
      <c r="F629">
        <v>0</v>
      </c>
      <c r="G629">
        <v>0</v>
      </c>
      <c r="K629">
        <v>1</v>
      </c>
      <c r="M629" t="s">
        <v>621</v>
      </c>
      <c r="N629">
        <v>20</v>
      </c>
      <c r="O629">
        <v>0.52</v>
      </c>
      <c r="P629">
        <v>2.2400000000000002</v>
      </c>
      <c r="Q629">
        <v>0</v>
      </c>
      <c r="R629">
        <v>0</v>
      </c>
      <c r="S629">
        <v>0</v>
      </c>
      <c r="T629">
        <v>0</v>
      </c>
    </row>
    <row r="630" spans="1:23" x14ac:dyDescent="0.25">
      <c r="A630" t="s">
        <v>643</v>
      </c>
      <c r="B630">
        <v>20</v>
      </c>
      <c r="C630">
        <v>0.15</v>
      </c>
      <c r="D630">
        <v>0</v>
      </c>
      <c r="E630">
        <v>0</v>
      </c>
      <c r="F630">
        <v>0</v>
      </c>
      <c r="G630">
        <v>0</v>
      </c>
      <c r="M630" t="s">
        <v>622</v>
      </c>
      <c r="N630">
        <v>10</v>
      </c>
      <c r="O630">
        <v>0.24</v>
      </c>
      <c r="P630">
        <v>0.11</v>
      </c>
      <c r="Q630">
        <v>0</v>
      </c>
      <c r="R630">
        <v>0</v>
      </c>
      <c r="S630">
        <v>0</v>
      </c>
      <c r="T630">
        <v>0</v>
      </c>
    </row>
    <row r="631" spans="1:23" x14ac:dyDescent="0.25">
      <c r="A631" t="s">
        <v>213</v>
      </c>
      <c r="B631">
        <v>10</v>
      </c>
      <c r="C631">
        <v>0.41</v>
      </c>
      <c r="D631">
        <v>0.19</v>
      </c>
      <c r="E631">
        <v>0.04</v>
      </c>
      <c r="F631">
        <v>3.8</v>
      </c>
      <c r="G631">
        <v>0.1</v>
      </c>
      <c r="H631">
        <v>8.9999999999999993E-3</v>
      </c>
      <c r="I631">
        <v>2.81</v>
      </c>
      <c r="J631">
        <v>2.17</v>
      </c>
      <c r="K631">
        <v>1.1399999999999999</v>
      </c>
      <c r="M631" t="s">
        <v>623</v>
      </c>
      <c r="N631">
        <v>10</v>
      </c>
      <c r="O631">
        <v>0.62</v>
      </c>
      <c r="P631">
        <v>0</v>
      </c>
      <c r="Q631">
        <v>0</v>
      </c>
      <c r="R631">
        <v>0</v>
      </c>
      <c r="S631">
        <v>0</v>
      </c>
      <c r="T631">
        <v>0</v>
      </c>
    </row>
    <row r="632" spans="1:23" x14ac:dyDescent="0.25">
      <c r="A632" t="s">
        <v>644</v>
      </c>
      <c r="B632">
        <v>20</v>
      </c>
      <c r="C632">
        <v>0.19</v>
      </c>
      <c r="D632">
        <v>3.31</v>
      </c>
      <c r="E632">
        <v>0.14000000000000001</v>
      </c>
      <c r="F632">
        <v>1.1100000000000001</v>
      </c>
      <c r="G632">
        <v>0.22</v>
      </c>
      <c r="H632">
        <v>0.125</v>
      </c>
      <c r="I632">
        <v>1.62</v>
      </c>
      <c r="J632">
        <v>1</v>
      </c>
      <c r="K632">
        <v>1</v>
      </c>
      <c r="M632" t="s">
        <v>624</v>
      </c>
      <c r="N632">
        <v>20</v>
      </c>
      <c r="O632">
        <v>0.41</v>
      </c>
      <c r="P632">
        <v>0.32</v>
      </c>
      <c r="Q632">
        <v>0</v>
      </c>
      <c r="R632">
        <v>0</v>
      </c>
      <c r="S632">
        <v>0</v>
      </c>
      <c r="T632">
        <v>0</v>
      </c>
    </row>
    <row r="633" spans="1:23" x14ac:dyDescent="0.25">
      <c r="A633" t="s">
        <v>645</v>
      </c>
      <c r="B633">
        <v>10</v>
      </c>
      <c r="C633">
        <v>0.3</v>
      </c>
      <c r="D633">
        <v>1.34</v>
      </c>
      <c r="E633">
        <v>0</v>
      </c>
      <c r="F633">
        <v>1.1100000000000001</v>
      </c>
      <c r="G633">
        <v>0</v>
      </c>
      <c r="H633">
        <v>0</v>
      </c>
      <c r="J633">
        <v>1.29</v>
      </c>
      <c r="K633">
        <v>2</v>
      </c>
      <c r="M633" t="s">
        <v>625</v>
      </c>
      <c r="N633">
        <v>10</v>
      </c>
      <c r="O633">
        <v>0.42</v>
      </c>
      <c r="P633">
        <v>7.34</v>
      </c>
      <c r="Q633">
        <v>0</v>
      </c>
      <c r="R633">
        <v>0</v>
      </c>
      <c r="S633">
        <v>0</v>
      </c>
      <c r="T633">
        <v>0</v>
      </c>
    </row>
    <row r="634" spans="1:23" x14ac:dyDescent="0.25">
      <c r="A634" t="s">
        <v>646</v>
      </c>
      <c r="B634">
        <v>0</v>
      </c>
      <c r="C634">
        <v>0</v>
      </c>
      <c r="D634">
        <v>0</v>
      </c>
      <c r="E634">
        <v>0</v>
      </c>
      <c r="F634">
        <v>2.06</v>
      </c>
      <c r="G634">
        <v>0</v>
      </c>
      <c r="H634">
        <v>0</v>
      </c>
      <c r="J634">
        <v>1.85</v>
      </c>
      <c r="K634">
        <v>1.5</v>
      </c>
      <c r="M634" t="s">
        <v>626</v>
      </c>
      <c r="N634">
        <v>20</v>
      </c>
      <c r="O634">
        <v>0.68</v>
      </c>
      <c r="P634">
        <v>4.58</v>
      </c>
      <c r="Q634">
        <v>0</v>
      </c>
      <c r="R634">
        <v>0</v>
      </c>
      <c r="S634">
        <v>0</v>
      </c>
      <c r="T634">
        <v>0</v>
      </c>
    </row>
    <row r="635" spans="1:23" x14ac:dyDescent="0.25">
      <c r="A635" t="s">
        <v>214</v>
      </c>
      <c r="B635">
        <v>10</v>
      </c>
      <c r="C635">
        <v>0.16</v>
      </c>
      <c r="D635">
        <v>0</v>
      </c>
      <c r="E635">
        <v>0</v>
      </c>
      <c r="F635">
        <v>0</v>
      </c>
      <c r="G635">
        <v>0</v>
      </c>
      <c r="K635">
        <v>1</v>
      </c>
      <c r="M635" t="s">
        <v>627</v>
      </c>
      <c r="N635">
        <v>20</v>
      </c>
      <c r="O635">
        <v>0.51</v>
      </c>
      <c r="P635">
        <v>0.61</v>
      </c>
      <c r="Q635">
        <v>0</v>
      </c>
      <c r="R635">
        <v>0</v>
      </c>
      <c r="S635">
        <v>0.2</v>
      </c>
      <c r="T635">
        <v>0</v>
      </c>
      <c r="U635">
        <v>0</v>
      </c>
      <c r="W635">
        <v>1</v>
      </c>
    </row>
    <row r="636" spans="1:23" x14ac:dyDescent="0.25">
      <c r="A636" t="s">
        <v>647</v>
      </c>
      <c r="B636">
        <v>10</v>
      </c>
      <c r="C636">
        <v>0.65</v>
      </c>
      <c r="D636">
        <v>0.34</v>
      </c>
      <c r="E636">
        <v>0</v>
      </c>
      <c r="F636">
        <v>0</v>
      </c>
      <c r="G636">
        <v>0</v>
      </c>
      <c r="M636" t="s">
        <v>628</v>
      </c>
      <c r="N636">
        <v>10</v>
      </c>
      <c r="O636">
        <v>0.34</v>
      </c>
      <c r="P636">
        <v>0</v>
      </c>
      <c r="Q636">
        <v>0</v>
      </c>
      <c r="R636">
        <v>0</v>
      </c>
      <c r="S636">
        <v>0</v>
      </c>
      <c r="T636">
        <v>0</v>
      </c>
    </row>
    <row r="637" spans="1:23" x14ac:dyDescent="0.25">
      <c r="A637" t="s">
        <v>648</v>
      </c>
      <c r="B637">
        <v>10</v>
      </c>
      <c r="C637">
        <v>0.53</v>
      </c>
      <c r="D637">
        <v>1.51</v>
      </c>
      <c r="E637">
        <v>0</v>
      </c>
      <c r="F637">
        <v>0.95</v>
      </c>
      <c r="G637">
        <v>0</v>
      </c>
      <c r="H637">
        <v>0</v>
      </c>
      <c r="J637">
        <v>1</v>
      </c>
      <c r="M637" t="s">
        <v>629</v>
      </c>
      <c r="N637">
        <v>10</v>
      </c>
      <c r="O637">
        <v>0.27</v>
      </c>
      <c r="P637">
        <v>0</v>
      </c>
      <c r="Q637">
        <v>0</v>
      </c>
      <c r="R637">
        <v>0</v>
      </c>
      <c r="S637">
        <v>0</v>
      </c>
      <c r="T637">
        <v>0</v>
      </c>
    </row>
    <row r="638" spans="1:23" x14ac:dyDescent="0.25">
      <c r="A638" t="s">
        <v>649</v>
      </c>
      <c r="B638">
        <v>10</v>
      </c>
      <c r="C638">
        <v>0.22</v>
      </c>
      <c r="D638">
        <v>0</v>
      </c>
      <c r="E638">
        <v>0</v>
      </c>
      <c r="F638">
        <v>0</v>
      </c>
      <c r="G638">
        <v>0</v>
      </c>
      <c r="K638">
        <v>1</v>
      </c>
      <c r="M638" t="s">
        <v>630</v>
      </c>
      <c r="N638">
        <v>20</v>
      </c>
      <c r="O638">
        <v>0.66</v>
      </c>
      <c r="P638">
        <v>2.2599999999999998</v>
      </c>
      <c r="Q638">
        <v>0</v>
      </c>
      <c r="R638">
        <v>0</v>
      </c>
      <c r="S638">
        <v>0.2</v>
      </c>
      <c r="T638">
        <v>0</v>
      </c>
      <c r="U638">
        <v>0</v>
      </c>
      <c r="W638">
        <v>1</v>
      </c>
    </row>
    <row r="639" spans="1:23" x14ac:dyDescent="0.25">
      <c r="A639" t="s">
        <v>650</v>
      </c>
      <c r="B639">
        <v>10</v>
      </c>
      <c r="C639">
        <v>0.21</v>
      </c>
      <c r="D639">
        <v>0</v>
      </c>
      <c r="E639">
        <v>0.22</v>
      </c>
      <c r="F639">
        <v>9.35</v>
      </c>
      <c r="G639">
        <v>0.62</v>
      </c>
      <c r="H639">
        <v>2.4E-2</v>
      </c>
      <c r="I639">
        <v>2.82</v>
      </c>
      <c r="J639">
        <v>1.22</v>
      </c>
      <c r="M639" t="s">
        <v>211</v>
      </c>
      <c r="N639">
        <v>20</v>
      </c>
      <c r="O639">
        <v>0.36</v>
      </c>
      <c r="P639">
        <v>0.93</v>
      </c>
      <c r="Q639">
        <v>0</v>
      </c>
      <c r="R639">
        <v>0</v>
      </c>
      <c r="S639">
        <v>0</v>
      </c>
      <c r="T639">
        <v>0</v>
      </c>
    </row>
    <row r="640" spans="1:23" x14ac:dyDescent="0.25">
      <c r="A640" t="s">
        <v>651</v>
      </c>
      <c r="B640">
        <v>30</v>
      </c>
      <c r="C640">
        <v>0.49</v>
      </c>
      <c r="D640">
        <v>0.28000000000000003</v>
      </c>
      <c r="E640">
        <v>0</v>
      </c>
      <c r="F640">
        <v>0</v>
      </c>
      <c r="G640">
        <v>0</v>
      </c>
      <c r="K640">
        <v>1.1599999999999999</v>
      </c>
      <c r="M640" t="s">
        <v>631</v>
      </c>
      <c r="N640">
        <v>40</v>
      </c>
      <c r="O640">
        <v>0.64</v>
      </c>
      <c r="P640">
        <v>4.01</v>
      </c>
      <c r="Q640">
        <v>0</v>
      </c>
      <c r="R640">
        <v>0</v>
      </c>
      <c r="S640">
        <v>0</v>
      </c>
      <c r="T640">
        <v>0</v>
      </c>
    </row>
    <row r="641" spans="1:20" x14ac:dyDescent="0.25">
      <c r="A641" t="s">
        <v>652</v>
      </c>
      <c r="B641">
        <v>10</v>
      </c>
      <c r="C641">
        <v>0.25</v>
      </c>
      <c r="D641">
        <v>0</v>
      </c>
      <c r="E641">
        <v>0</v>
      </c>
      <c r="F641">
        <v>2.06</v>
      </c>
      <c r="G641">
        <v>0</v>
      </c>
      <c r="H641">
        <v>0</v>
      </c>
      <c r="J641">
        <v>1.69</v>
      </c>
      <c r="M641" t="s">
        <v>632</v>
      </c>
      <c r="N641">
        <v>20</v>
      </c>
      <c r="O641">
        <v>0.53</v>
      </c>
      <c r="P641">
        <v>1.91</v>
      </c>
      <c r="Q641">
        <v>0</v>
      </c>
      <c r="R641">
        <v>0</v>
      </c>
      <c r="S641">
        <v>0</v>
      </c>
      <c r="T641">
        <v>0</v>
      </c>
    </row>
    <row r="642" spans="1:20" x14ac:dyDescent="0.25">
      <c r="A642" t="s">
        <v>653</v>
      </c>
      <c r="B642">
        <v>40</v>
      </c>
      <c r="C642">
        <v>7.0000000000000007E-2</v>
      </c>
      <c r="D642">
        <v>3.31</v>
      </c>
      <c r="E642">
        <v>0.67</v>
      </c>
      <c r="F642">
        <v>34.549999999999997</v>
      </c>
      <c r="G642">
        <v>1.56</v>
      </c>
      <c r="H642">
        <v>1.9E-2</v>
      </c>
      <c r="I642">
        <v>2.33</v>
      </c>
      <c r="J642">
        <v>2.11</v>
      </c>
      <c r="K642">
        <v>1.64</v>
      </c>
      <c r="M642" t="s">
        <v>633</v>
      </c>
      <c r="N642">
        <v>20</v>
      </c>
      <c r="O642">
        <v>0.26</v>
      </c>
      <c r="P642">
        <v>0.16</v>
      </c>
      <c r="Q642">
        <v>0</v>
      </c>
      <c r="R642">
        <v>0</v>
      </c>
      <c r="S642">
        <v>0</v>
      </c>
      <c r="T642">
        <v>0</v>
      </c>
    </row>
    <row r="643" spans="1:20" x14ac:dyDescent="0.25">
      <c r="A643" t="s">
        <v>654</v>
      </c>
      <c r="B643">
        <v>10</v>
      </c>
      <c r="C643">
        <v>0.28000000000000003</v>
      </c>
      <c r="D643">
        <v>1.44</v>
      </c>
      <c r="E643">
        <v>0</v>
      </c>
      <c r="F643">
        <v>0</v>
      </c>
      <c r="G643">
        <v>0</v>
      </c>
      <c r="K643">
        <v>1.43</v>
      </c>
      <c r="M643" t="s">
        <v>634</v>
      </c>
      <c r="N643">
        <v>10</v>
      </c>
      <c r="O643">
        <v>0.09</v>
      </c>
      <c r="P643">
        <v>0</v>
      </c>
      <c r="Q643">
        <v>0</v>
      </c>
      <c r="R643">
        <v>0</v>
      </c>
      <c r="S643">
        <v>0</v>
      </c>
      <c r="T643">
        <v>0</v>
      </c>
    </row>
    <row r="644" spans="1:20" x14ac:dyDescent="0.25">
      <c r="A644" t="s">
        <v>655</v>
      </c>
      <c r="B644">
        <v>20</v>
      </c>
      <c r="C644">
        <v>0.77</v>
      </c>
      <c r="D644">
        <v>0.54</v>
      </c>
      <c r="E644">
        <v>0.91</v>
      </c>
      <c r="F644">
        <v>15.22</v>
      </c>
      <c r="G644">
        <v>2.61</v>
      </c>
      <c r="H644">
        <v>0.06</v>
      </c>
      <c r="I644">
        <v>2.88</v>
      </c>
      <c r="J644">
        <v>1.72</v>
      </c>
      <c r="M644" t="s">
        <v>207</v>
      </c>
      <c r="N644">
        <v>40</v>
      </c>
      <c r="O644">
        <v>0.43</v>
      </c>
      <c r="P644">
        <v>0</v>
      </c>
      <c r="Q644">
        <v>0</v>
      </c>
      <c r="R644">
        <v>0</v>
      </c>
      <c r="S644">
        <v>0</v>
      </c>
      <c r="T644">
        <v>0</v>
      </c>
    </row>
    <row r="645" spans="1:20" x14ac:dyDescent="0.25">
      <c r="A645" t="s">
        <v>656</v>
      </c>
      <c r="B645">
        <v>10</v>
      </c>
      <c r="C645">
        <v>0</v>
      </c>
      <c r="D645">
        <v>0</v>
      </c>
      <c r="E645">
        <v>0</v>
      </c>
      <c r="F645">
        <v>0</v>
      </c>
      <c r="G645">
        <v>0</v>
      </c>
      <c r="K645">
        <v>1.5</v>
      </c>
      <c r="M645" t="s">
        <v>635</v>
      </c>
      <c r="N645">
        <v>10</v>
      </c>
      <c r="O645">
        <v>0.56999999999999995</v>
      </c>
      <c r="P645">
        <v>2.4</v>
      </c>
      <c r="Q645">
        <v>0</v>
      </c>
      <c r="R645">
        <v>0</v>
      </c>
      <c r="S645">
        <v>0</v>
      </c>
      <c r="T645">
        <v>0</v>
      </c>
    </row>
    <row r="646" spans="1:20" x14ac:dyDescent="0.25">
      <c r="A646" t="s">
        <v>215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K646">
        <v>1.47</v>
      </c>
      <c r="M646" t="s">
        <v>638</v>
      </c>
      <c r="N646">
        <v>30</v>
      </c>
      <c r="O646">
        <v>0.64</v>
      </c>
      <c r="P646">
        <v>4.1100000000000003</v>
      </c>
      <c r="Q646">
        <v>0</v>
      </c>
      <c r="R646">
        <v>0</v>
      </c>
      <c r="S646">
        <v>0</v>
      </c>
      <c r="T646">
        <v>0</v>
      </c>
    </row>
    <row r="647" spans="1:20" x14ac:dyDescent="0.25">
      <c r="A647" t="s">
        <v>657</v>
      </c>
      <c r="B647">
        <v>10</v>
      </c>
      <c r="C647">
        <v>0.48</v>
      </c>
      <c r="D647">
        <v>0</v>
      </c>
      <c r="E647">
        <v>0</v>
      </c>
      <c r="F647">
        <v>0</v>
      </c>
      <c r="G647">
        <v>0</v>
      </c>
      <c r="M647" t="s">
        <v>639</v>
      </c>
      <c r="N647">
        <v>10</v>
      </c>
      <c r="O647">
        <v>0.51</v>
      </c>
      <c r="P647">
        <v>1.65</v>
      </c>
      <c r="Q647">
        <v>0</v>
      </c>
      <c r="R647">
        <v>0</v>
      </c>
      <c r="S647">
        <v>0</v>
      </c>
      <c r="T647">
        <v>0</v>
      </c>
    </row>
    <row r="648" spans="1:20" x14ac:dyDescent="0.25">
      <c r="A648" t="s">
        <v>658</v>
      </c>
      <c r="B648">
        <v>10</v>
      </c>
      <c r="C648">
        <v>0.28000000000000003</v>
      </c>
      <c r="D648">
        <v>0.46</v>
      </c>
      <c r="E648">
        <v>0.16</v>
      </c>
      <c r="F648">
        <v>5.23</v>
      </c>
      <c r="G648">
        <v>0.06</v>
      </c>
      <c r="H648">
        <v>0.03</v>
      </c>
      <c r="I648">
        <v>0.39</v>
      </c>
      <c r="J648">
        <v>1.39</v>
      </c>
      <c r="K648">
        <v>1.06</v>
      </c>
      <c r="M648" t="s">
        <v>640</v>
      </c>
      <c r="N648">
        <v>10</v>
      </c>
      <c r="O648">
        <v>0.49</v>
      </c>
      <c r="P648">
        <v>3.37</v>
      </c>
      <c r="Q648">
        <v>0</v>
      </c>
      <c r="R648">
        <v>0</v>
      </c>
      <c r="S648">
        <v>0</v>
      </c>
      <c r="T648">
        <v>0</v>
      </c>
    </row>
    <row r="649" spans="1:20" x14ac:dyDescent="0.25">
      <c r="A649" t="s">
        <v>659</v>
      </c>
      <c r="B649">
        <v>20</v>
      </c>
      <c r="C649">
        <v>0.34</v>
      </c>
      <c r="D649">
        <v>1.7</v>
      </c>
      <c r="E649">
        <v>0.28999999999999998</v>
      </c>
      <c r="F649">
        <v>5.55</v>
      </c>
      <c r="G649">
        <v>0.46</v>
      </c>
      <c r="H649">
        <v>5.2999999999999999E-2</v>
      </c>
      <c r="I649">
        <v>1.59</v>
      </c>
      <c r="J649">
        <v>2.23</v>
      </c>
      <c r="K649">
        <v>1.1299999999999999</v>
      </c>
      <c r="M649" t="s">
        <v>641</v>
      </c>
      <c r="N649">
        <v>10</v>
      </c>
      <c r="O649">
        <v>0.26</v>
      </c>
      <c r="P649">
        <v>0</v>
      </c>
      <c r="Q649">
        <v>0</v>
      </c>
      <c r="R649">
        <v>0</v>
      </c>
      <c r="S649">
        <v>0</v>
      </c>
      <c r="T649">
        <v>0</v>
      </c>
    </row>
    <row r="650" spans="1:20" x14ac:dyDescent="0.25">
      <c r="A650" t="s">
        <v>660</v>
      </c>
      <c r="B650">
        <v>10</v>
      </c>
      <c r="C650">
        <v>0.3</v>
      </c>
      <c r="D650">
        <v>0</v>
      </c>
      <c r="E650">
        <v>0</v>
      </c>
      <c r="F650">
        <v>0.32</v>
      </c>
      <c r="G650">
        <v>0</v>
      </c>
      <c r="H650">
        <v>0</v>
      </c>
      <c r="J650">
        <v>1</v>
      </c>
      <c r="K650">
        <v>1.76</v>
      </c>
      <c r="M650" t="s">
        <v>642</v>
      </c>
      <c r="N650">
        <v>10</v>
      </c>
      <c r="O650">
        <v>0.28000000000000003</v>
      </c>
      <c r="P650">
        <v>0.25</v>
      </c>
      <c r="Q650">
        <v>0</v>
      </c>
      <c r="R650">
        <v>0</v>
      </c>
      <c r="S650">
        <v>0</v>
      </c>
      <c r="T650">
        <v>0</v>
      </c>
    </row>
    <row r="651" spans="1:20" x14ac:dyDescent="0.25">
      <c r="A651" t="s">
        <v>661</v>
      </c>
      <c r="B651">
        <v>10</v>
      </c>
      <c r="C651">
        <v>0.28999999999999998</v>
      </c>
      <c r="D651">
        <v>6.17</v>
      </c>
      <c r="E651">
        <v>0</v>
      </c>
      <c r="F651">
        <v>0</v>
      </c>
      <c r="G651">
        <v>0</v>
      </c>
      <c r="K651">
        <v>1.1000000000000001</v>
      </c>
      <c r="M651" t="s">
        <v>643</v>
      </c>
      <c r="N651">
        <v>20</v>
      </c>
      <c r="O651">
        <v>0.15</v>
      </c>
      <c r="P651">
        <v>0</v>
      </c>
      <c r="Q651">
        <v>0</v>
      </c>
      <c r="R651">
        <v>0</v>
      </c>
      <c r="S651">
        <v>0</v>
      </c>
      <c r="T651">
        <v>0</v>
      </c>
    </row>
    <row r="652" spans="1:20" x14ac:dyDescent="0.25">
      <c r="A652" t="s">
        <v>662</v>
      </c>
      <c r="B652">
        <v>20</v>
      </c>
      <c r="C652">
        <v>0.51</v>
      </c>
      <c r="D652">
        <v>0</v>
      </c>
      <c r="E652">
        <v>0.09</v>
      </c>
      <c r="F652">
        <v>22.82</v>
      </c>
      <c r="G652">
        <v>0.01</v>
      </c>
      <c r="H652">
        <v>4.0000000000000001E-3</v>
      </c>
      <c r="I652">
        <v>0.06</v>
      </c>
      <c r="J652">
        <v>1.1000000000000001</v>
      </c>
      <c r="K652">
        <v>1.18</v>
      </c>
      <c r="M652" t="s">
        <v>213</v>
      </c>
      <c r="N652">
        <v>10</v>
      </c>
      <c r="O652">
        <v>0.41</v>
      </c>
      <c r="P652">
        <v>0.19</v>
      </c>
      <c r="Q652">
        <v>0</v>
      </c>
      <c r="R652">
        <v>0</v>
      </c>
      <c r="S652">
        <v>0</v>
      </c>
      <c r="T652">
        <v>0</v>
      </c>
    </row>
    <row r="653" spans="1:20" x14ac:dyDescent="0.25">
      <c r="A653" t="s">
        <v>663</v>
      </c>
      <c r="B653">
        <v>10</v>
      </c>
      <c r="C653">
        <v>0.02</v>
      </c>
      <c r="D653">
        <v>0</v>
      </c>
      <c r="E653">
        <v>0</v>
      </c>
      <c r="F653">
        <v>0</v>
      </c>
      <c r="G653">
        <v>0</v>
      </c>
      <c r="K653">
        <v>1</v>
      </c>
      <c r="M653" t="s">
        <v>644</v>
      </c>
      <c r="N653">
        <v>20</v>
      </c>
      <c r="O653">
        <v>0.19</v>
      </c>
      <c r="P653">
        <v>3.31</v>
      </c>
      <c r="Q653">
        <v>0</v>
      </c>
      <c r="R653">
        <v>0</v>
      </c>
      <c r="S653">
        <v>0</v>
      </c>
      <c r="T653">
        <v>0</v>
      </c>
    </row>
    <row r="654" spans="1:20" x14ac:dyDescent="0.25">
      <c r="A654" t="s">
        <v>664</v>
      </c>
      <c r="B654">
        <v>10</v>
      </c>
      <c r="C654">
        <v>0.06</v>
      </c>
      <c r="D654">
        <v>0</v>
      </c>
      <c r="E654">
        <v>0</v>
      </c>
      <c r="F654">
        <v>0</v>
      </c>
      <c r="G654">
        <v>0</v>
      </c>
      <c r="K654">
        <v>1.0900000000000001</v>
      </c>
      <c r="M654" t="s">
        <v>645</v>
      </c>
      <c r="N654">
        <v>10</v>
      </c>
      <c r="O654">
        <v>0.3</v>
      </c>
      <c r="P654">
        <v>1.34</v>
      </c>
      <c r="Q654">
        <v>0</v>
      </c>
      <c r="R654">
        <v>0</v>
      </c>
      <c r="S654">
        <v>0</v>
      </c>
      <c r="T654">
        <v>0</v>
      </c>
    </row>
    <row r="655" spans="1:20" x14ac:dyDescent="0.25">
      <c r="A655" t="s">
        <v>665</v>
      </c>
      <c r="B655">
        <v>10</v>
      </c>
      <c r="C655">
        <v>0.65</v>
      </c>
      <c r="D655">
        <v>0.19</v>
      </c>
      <c r="E655">
        <v>0</v>
      </c>
      <c r="F655">
        <v>1.43</v>
      </c>
      <c r="G655">
        <v>0</v>
      </c>
      <c r="H655">
        <v>0</v>
      </c>
      <c r="J655">
        <v>1.44</v>
      </c>
      <c r="K655">
        <v>1.17</v>
      </c>
      <c r="M655" t="s">
        <v>646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</row>
    <row r="656" spans="1:20" x14ac:dyDescent="0.25">
      <c r="A656" t="s">
        <v>665</v>
      </c>
      <c r="B656">
        <v>50</v>
      </c>
      <c r="C656">
        <v>0.35</v>
      </c>
      <c r="D656">
        <v>0.26</v>
      </c>
      <c r="E656">
        <v>0</v>
      </c>
      <c r="F656">
        <v>0</v>
      </c>
      <c r="G656">
        <v>1.1299999999999999</v>
      </c>
      <c r="H656">
        <v>0</v>
      </c>
      <c r="I656">
        <v>0</v>
      </c>
      <c r="K656">
        <v>1</v>
      </c>
      <c r="M656" t="s">
        <v>214</v>
      </c>
      <c r="N656">
        <v>10</v>
      </c>
      <c r="O656">
        <v>0.16</v>
      </c>
      <c r="P656">
        <v>0</v>
      </c>
      <c r="Q656">
        <v>0</v>
      </c>
      <c r="R656">
        <v>0</v>
      </c>
      <c r="S656">
        <v>0</v>
      </c>
      <c r="T656">
        <v>0</v>
      </c>
    </row>
    <row r="657" spans="13:20" x14ac:dyDescent="0.25">
      <c r="M657" t="s">
        <v>647</v>
      </c>
      <c r="N657">
        <v>10</v>
      </c>
      <c r="O657">
        <v>0.65</v>
      </c>
      <c r="P657">
        <v>0.34</v>
      </c>
      <c r="Q657">
        <v>0</v>
      </c>
      <c r="R657">
        <v>0</v>
      </c>
      <c r="S657">
        <v>0</v>
      </c>
      <c r="T657">
        <v>0</v>
      </c>
    </row>
    <row r="658" spans="13:20" x14ac:dyDescent="0.25">
      <c r="M658" t="s">
        <v>648</v>
      </c>
      <c r="N658">
        <v>10</v>
      </c>
      <c r="O658">
        <v>0.53</v>
      </c>
      <c r="P658">
        <v>1.51</v>
      </c>
      <c r="Q658">
        <v>0</v>
      </c>
      <c r="R658">
        <v>0</v>
      </c>
      <c r="S658">
        <v>0</v>
      </c>
      <c r="T658">
        <v>0</v>
      </c>
    </row>
    <row r="659" spans="13:20" x14ac:dyDescent="0.25">
      <c r="M659" t="s">
        <v>649</v>
      </c>
      <c r="N659">
        <v>10</v>
      </c>
      <c r="O659">
        <v>0.22</v>
      </c>
      <c r="P659">
        <v>0</v>
      </c>
      <c r="Q659">
        <v>0</v>
      </c>
      <c r="R659">
        <v>0</v>
      </c>
      <c r="S659">
        <v>0</v>
      </c>
      <c r="T659">
        <v>0</v>
      </c>
    </row>
    <row r="660" spans="13:20" x14ac:dyDescent="0.25">
      <c r="M660" t="s">
        <v>650</v>
      </c>
      <c r="N660">
        <v>10</v>
      </c>
      <c r="O660">
        <v>0.21</v>
      </c>
      <c r="P660">
        <v>0</v>
      </c>
      <c r="Q660">
        <v>0</v>
      </c>
      <c r="R660">
        <v>0</v>
      </c>
      <c r="S660">
        <v>0</v>
      </c>
      <c r="T660">
        <v>0</v>
      </c>
    </row>
    <row r="661" spans="13:20" x14ac:dyDescent="0.25">
      <c r="M661" t="s">
        <v>651</v>
      </c>
      <c r="N661">
        <v>30</v>
      </c>
      <c r="O661">
        <v>0.49</v>
      </c>
      <c r="P661">
        <v>0.28000000000000003</v>
      </c>
      <c r="Q661">
        <v>0</v>
      </c>
      <c r="R661">
        <v>0</v>
      </c>
      <c r="S661">
        <v>0</v>
      </c>
      <c r="T661">
        <v>0</v>
      </c>
    </row>
    <row r="662" spans="13:20" x14ac:dyDescent="0.25">
      <c r="M662" t="s">
        <v>652</v>
      </c>
      <c r="N662">
        <v>10</v>
      </c>
      <c r="O662">
        <v>0.25</v>
      </c>
      <c r="P662">
        <v>0</v>
      </c>
      <c r="Q662">
        <v>0</v>
      </c>
      <c r="R662">
        <v>0</v>
      </c>
      <c r="S662">
        <v>0</v>
      </c>
      <c r="T662">
        <v>0</v>
      </c>
    </row>
    <row r="663" spans="13:20" x14ac:dyDescent="0.25">
      <c r="M663" t="s">
        <v>653</v>
      </c>
      <c r="N663">
        <v>40</v>
      </c>
      <c r="O663">
        <v>7.0000000000000007E-2</v>
      </c>
      <c r="P663">
        <v>3.31</v>
      </c>
      <c r="Q663">
        <v>0</v>
      </c>
      <c r="R663">
        <v>0</v>
      </c>
      <c r="S663">
        <v>0</v>
      </c>
      <c r="T663">
        <v>0</v>
      </c>
    </row>
    <row r="664" spans="13:20" x14ac:dyDescent="0.25">
      <c r="M664" t="s">
        <v>654</v>
      </c>
      <c r="N664">
        <v>10</v>
      </c>
      <c r="O664">
        <v>0.28000000000000003</v>
      </c>
      <c r="P664">
        <v>1.44</v>
      </c>
      <c r="Q664">
        <v>0</v>
      </c>
      <c r="R664">
        <v>0</v>
      </c>
      <c r="S664">
        <v>0</v>
      </c>
      <c r="T664">
        <v>0</v>
      </c>
    </row>
    <row r="665" spans="13:20" x14ac:dyDescent="0.25">
      <c r="M665" t="s">
        <v>655</v>
      </c>
      <c r="N665">
        <v>20</v>
      </c>
      <c r="O665">
        <v>0.77</v>
      </c>
      <c r="P665">
        <v>0.54</v>
      </c>
      <c r="Q665">
        <v>0</v>
      </c>
      <c r="R665">
        <v>0</v>
      </c>
      <c r="S665">
        <v>0</v>
      </c>
      <c r="T665">
        <v>0</v>
      </c>
    </row>
    <row r="666" spans="13:20" x14ac:dyDescent="0.25">
      <c r="M666" t="s">
        <v>656</v>
      </c>
      <c r="N666">
        <v>10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</row>
    <row r="667" spans="13:20" x14ac:dyDescent="0.25">
      <c r="M667" t="s">
        <v>215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</row>
    <row r="668" spans="13:20" x14ac:dyDescent="0.25">
      <c r="M668" t="s">
        <v>657</v>
      </c>
      <c r="N668">
        <v>10</v>
      </c>
      <c r="O668">
        <v>0.48</v>
      </c>
      <c r="P668">
        <v>0</v>
      </c>
      <c r="Q668">
        <v>0</v>
      </c>
      <c r="R668">
        <v>0</v>
      </c>
      <c r="S668">
        <v>0</v>
      </c>
      <c r="T668">
        <v>0</v>
      </c>
    </row>
    <row r="669" spans="13:20" x14ac:dyDescent="0.25">
      <c r="M669" t="s">
        <v>659</v>
      </c>
      <c r="N669">
        <v>20</v>
      </c>
      <c r="O669">
        <v>0.34</v>
      </c>
      <c r="P669">
        <v>1.7</v>
      </c>
      <c r="Q669">
        <v>0</v>
      </c>
      <c r="R669">
        <v>0</v>
      </c>
      <c r="S669">
        <v>0</v>
      </c>
      <c r="T669">
        <v>0</v>
      </c>
    </row>
    <row r="670" spans="13:20" x14ac:dyDescent="0.25">
      <c r="M670" t="s">
        <v>660</v>
      </c>
      <c r="N670">
        <v>10</v>
      </c>
      <c r="O670">
        <v>0.3</v>
      </c>
      <c r="P670">
        <v>0</v>
      </c>
      <c r="Q670">
        <v>0</v>
      </c>
      <c r="R670">
        <v>0</v>
      </c>
      <c r="S670">
        <v>0</v>
      </c>
      <c r="T670">
        <v>0</v>
      </c>
    </row>
    <row r="671" spans="13:20" x14ac:dyDescent="0.25">
      <c r="M671" t="s">
        <v>661</v>
      </c>
      <c r="N671">
        <v>10</v>
      </c>
      <c r="O671">
        <v>0.28999999999999998</v>
      </c>
      <c r="P671">
        <v>6.17</v>
      </c>
      <c r="Q671">
        <v>0</v>
      </c>
      <c r="R671">
        <v>0</v>
      </c>
      <c r="S671">
        <v>0</v>
      </c>
      <c r="T671">
        <v>0</v>
      </c>
    </row>
    <row r="672" spans="13:20" x14ac:dyDescent="0.25">
      <c r="M672" t="s">
        <v>662</v>
      </c>
      <c r="N672">
        <v>20</v>
      </c>
      <c r="O672">
        <v>0.51</v>
      </c>
      <c r="P672">
        <v>0</v>
      </c>
      <c r="Q672">
        <v>0</v>
      </c>
      <c r="R672">
        <v>0</v>
      </c>
      <c r="S672">
        <v>0</v>
      </c>
      <c r="T672">
        <v>0</v>
      </c>
    </row>
    <row r="673" spans="13:20" x14ac:dyDescent="0.25">
      <c r="M673" t="s">
        <v>663</v>
      </c>
      <c r="N673">
        <v>10</v>
      </c>
      <c r="O673">
        <v>0.02</v>
      </c>
      <c r="P673">
        <v>0</v>
      </c>
      <c r="Q673">
        <v>0</v>
      </c>
      <c r="R673">
        <v>0</v>
      </c>
      <c r="S673">
        <v>0</v>
      </c>
      <c r="T673">
        <v>0</v>
      </c>
    </row>
    <row r="674" spans="13:20" x14ac:dyDescent="0.25">
      <c r="M674" t="s">
        <v>664</v>
      </c>
      <c r="N674">
        <v>10</v>
      </c>
      <c r="O674">
        <v>0.06</v>
      </c>
      <c r="P674">
        <v>0</v>
      </c>
      <c r="Q674">
        <v>0</v>
      </c>
      <c r="R674">
        <v>0</v>
      </c>
      <c r="S674">
        <v>0</v>
      </c>
      <c r="T674">
        <v>0</v>
      </c>
    </row>
    <row r="675" spans="13:20" x14ac:dyDescent="0.25">
      <c r="M675" t="s">
        <v>665</v>
      </c>
      <c r="N675">
        <v>10</v>
      </c>
      <c r="O675">
        <v>0.65</v>
      </c>
      <c r="P675">
        <v>0.19</v>
      </c>
      <c r="Q675">
        <v>0</v>
      </c>
      <c r="R675">
        <v>0</v>
      </c>
      <c r="S675">
        <v>0</v>
      </c>
      <c r="T675">
        <v>0</v>
      </c>
    </row>
    <row r="676" spans="13:20" x14ac:dyDescent="0.25">
      <c r="M676" t="s">
        <v>729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</row>
    <row r="677" spans="13:20" x14ac:dyDescent="0.25">
      <c r="M677" t="s">
        <v>730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</row>
    <row r="678" spans="13:20" x14ac:dyDescent="0.25">
      <c r="M678" t="s">
        <v>731</v>
      </c>
      <c r="N678">
        <v>260</v>
      </c>
      <c r="O678">
        <v>0.67</v>
      </c>
      <c r="P678">
        <v>1.29</v>
      </c>
      <c r="Q678">
        <v>0</v>
      </c>
      <c r="R678">
        <v>0</v>
      </c>
      <c r="S678">
        <v>0</v>
      </c>
      <c r="T678">
        <v>0</v>
      </c>
    </row>
    <row r="679" spans="13:20" x14ac:dyDescent="0.25">
      <c r="M679" t="s">
        <v>732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</row>
    <row r="680" spans="13:20" x14ac:dyDescent="0.25">
      <c r="M680" t="s">
        <v>733</v>
      </c>
      <c r="N680">
        <v>10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</row>
    <row r="681" spans="13:20" x14ac:dyDescent="0.25">
      <c r="M681" t="s">
        <v>734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</row>
    <row r="682" spans="13:20" x14ac:dyDescent="0.25">
      <c r="M682" t="s">
        <v>735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</row>
    <row r="683" spans="13:20" x14ac:dyDescent="0.25">
      <c r="M683" t="s">
        <v>736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</row>
    <row r="684" spans="13:20" x14ac:dyDescent="0.25">
      <c r="M684" t="s">
        <v>737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</row>
    <row r="685" spans="13:20" x14ac:dyDescent="0.25">
      <c r="M685" t="s">
        <v>738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</row>
    <row r="686" spans="13:20" x14ac:dyDescent="0.25">
      <c r="M686" t="s">
        <v>739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</row>
    <row r="687" spans="13:20" x14ac:dyDescent="0.25">
      <c r="M687" t="s">
        <v>740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</row>
    <row r="688" spans="13:20" x14ac:dyDescent="0.25">
      <c r="M688" t="s">
        <v>741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</row>
    <row r="689" spans="13:23" x14ac:dyDescent="0.25">
      <c r="M689" t="s">
        <v>742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</row>
    <row r="690" spans="13:23" x14ac:dyDescent="0.25">
      <c r="M690" t="s">
        <v>743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</row>
    <row r="691" spans="13:23" x14ac:dyDescent="0.25">
      <c r="M691" t="s">
        <v>744</v>
      </c>
      <c r="N691">
        <v>20</v>
      </c>
      <c r="O691">
        <v>0.69</v>
      </c>
      <c r="P691">
        <v>0.56999999999999995</v>
      </c>
      <c r="Q691">
        <v>0</v>
      </c>
      <c r="R691">
        <v>0</v>
      </c>
      <c r="S691">
        <v>2.1800000000000002</v>
      </c>
      <c r="T691">
        <v>0</v>
      </c>
      <c r="U691">
        <v>0</v>
      </c>
      <c r="W691">
        <v>1</v>
      </c>
    </row>
    <row r="692" spans="13:23" x14ac:dyDescent="0.25">
      <c r="M692" t="s">
        <v>745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</row>
    <row r="693" spans="13:23" x14ac:dyDescent="0.25">
      <c r="M693" t="s">
        <v>746</v>
      </c>
      <c r="N693">
        <v>260</v>
      </c>
      <c r="O693">
        <v>0.67</v>
      </c>
      <c r="P693">
        <v>1.29</v>
      </c>
      <c r="Q693">
        <v>0</v>
      </c>
      <c r="R693">
        <v>0</v>
      </c>
      <c r="S693">
        <v>0.99</v>
      </c>
      <c r="T693">
        <v>0</v>
      </c>
      <c r="U693">
        <v>0</v>
      </c>
      <c r="W693">
        <v>1.2</v>
      </c>
    </row>
    <row r="694" spans="13:23" x14ac:dyDescent="0.25">
      <c r="M694" t="s">
        <v>747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</row>
    <row r="695" spans="13:23" x14ac:dyDescent="0.25">
      <c r="M695" t="s">
        <v>748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</row>
    <row r="696" spans="13:23" x14ac:dyDescent="0.25">
      <c r="M696" t="s">
        <v>749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</row>
    <row r="697" spans="13:23" x14ac:dyDescent="0.25">
      <c r="M697" t="s">
        <v>750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</row>
    <row r="698" spans="13:23" x14ac:dyDescent="0.25">
      <c r="M698" t="s">
        <v>751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</row>
    <row r="699" spans="13:23" x14ac:dyDescent="0.25">
      <c r="M699" t="s">
        <v>752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</row>
    <row r="700" spans="13:23" x14ac:dyDescent="0.25">
      <c r="M700" t="s">
        <v>753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</row>
    <row r="701" spans="13:23" x14ac:dyDescent="0.25">
      <c r="M701" t="s">
        <v>754</v>
      </c>
      <c r="N701">
        <v>10</v>
      </c>
      <c r="O701">
        <v>0.22</v>
      </c>
      <c r="P701">
        <v>0</v>
      </c>
      <c r="Q701">
        <v>0</v>
      </c>
      <c r="R701">
        <v>0</v>
      </c>
      <c r="S701">
        <v>0.6</v>
      </c>
      <c r="T701">
        <v>0</v>
      </c>
      <c r="U701">
        <v>0</v>
      </c>
      <c r="W701">
        <v>1</v>
      </c>
    </row>
    <row r="702" spans="13:23" x14ac:dyDescent="0.25">
      <c r="M702" t="s">
        <v>755</v>
      </c>
      <c r="N702">
        <v>10</v>
      </c>
      <c r="O702">
        <v>0.5</v>
      </c>
      <c r="P702">
        <v>0</v>
      </c>
      <c r="Q702">
        <v>0</v>
      </c>
      <c r="R702">
        <v>0</v>
      </c>
      <c r="S702">
        <v>3.77</v>
      </c>
      <c r="T702">
        <v>0</v>
      </c>
      <c r="U702">
        <v>1E-3</v>
      </c>
      <c r="V702">
        <v>0.57999999999999996</v>
      </c>
      <c r="W702">
        <v>1.53</v>
      </c>
    </row>
    <row r="703" spans="13:23" x14ac:dyDescent="0.25">
      <c r="M703" t="s">
        <v>756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</row>
    <row r="704" spans="13:23" x14ac:dyDescent="0.25">
      <c r="M704" t="s">
        <v>757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</row>
    <row r="705" spans="13:23" x14ac:dyDescent="0.25">
      <c r="M705" t="s">
        <v>758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</row>
    <row r="706" spans="13:23" x14ac:dyDescent="0.25">
      <c r="M706" t="s">
        <v>759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</row>
    <row r="707" spans="13:23" x14ac:dyDescent="0.25">
      <c r="M707" t="s">
        <v>760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</row>
    <row r="708" spans="13:23" x14ac:dyDescent="0.25">
      <c r="M708" t="s">
        <v>761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</row>
    <row r="709" spans="13:23" x14ac:dyDescent="0.25">
      <c r="M709" t="s">
        <v>762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</row>
    <row r="710" spans="13:23" x14ac:dyDescent="0.25">
      <c r="M710" t="s">
        <v>763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</row>
    <row r="711" spans="13:23" x14ac:dyDescent="0.25">
      <c r="M711" t="s">
        <v>764</v>
      </c>
      <c r="N711">
        <v>10</v>
      </c>
      <c r="O711">
        <v>0.21</v>
      </c>
      <c r="P711">
        <v>0</v>
      </c>
      <c r="Q711">
        <v>0</v>
      </c>
      <c r="R711">
        <v>0</v>
      </c>
      <c r="S711">
        <v>0</v>
      </c>
      <c r="T711">
        <v>0</v>
      </c>
    </row>
    <row r="712" spans="13:23" x14ac:dyDescent="0.25">
      <c r="M712" t="s">
        <v>765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</row>
    <row r="713" spans="13:23" x14ac:dyDescent="0.25">
      <c r="M713" t="s">
        <v>766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</row>
    <row r="714" spans="13:23" x14ac:dyDescent="0.25">
      <c r="M714" t="s">
        <v>767</v>
      </c>
      <c r="N714">
        <v>10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</row>
    <row r="715" spans="13:23" x14ac:dyDescent="0.25">
      <c r="M715" t="s">
        <v>768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</row>
    <row r="716" spans="13:23" x14ac:dyDescent="0.25">
      <c r="M716" t="s">
        <v>769</v>
      </c>
      <c r="N716">
        <v>10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</row>
    <row r="717" spans="13:23" x14ac:dyDescent="0.25">
      <c r="M717" t="s">
        <v>770</v>
      </c>
      <c r="N717">
        <v>170</v>
      </c>
      <c r="O717">
        <v>0.5</v>
      </c>
      <c r="P717">
        <v>0.18</v>
      </c>
      <c r="Q717">
        <v>0</v>
      </c>
      <c r="R717">
        <v>0</v>
      </c>
      <c r="S717">
        <v>3.57</v>
      </c>
      <c r="T717">
        <v>0</v>
      </c>
      <c r="U717">
        <v>0</v>
      </c>
      <c r="W717">
        <v>1</v>
      </c>
    </row>
    <row r="718" spans="13:23" x14ac:dyDescent="0.25">
      <c r="M718" t="s">
        <v>771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</row>
    <row r="719" spans="13:23" x14ac:dyDescent="0.25">
      <c r="M719" t="s">
        <v>772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</row>
    <row r="720" spans="13:23" x14ac:dyDescent="0.25">
      <c r="M720" t="s">
        <v>773</v>
      </c>
      <c r="N720">
        <v>10</v>
      </c>
      <c r="O720">
        <v>0.66</v>
      </c>
      <c r="P720">
        <v>0.38</v>
      </c>
      <c r="Q720">
        <v>0</v>
      </c>
      <c r="R720">
        <v>0</v>
      </c>
      <c r="S720">
        <v>0</v>
      </c>
      <c r="T720">
        <v>0</v>
      </c>
    </row>
    <row r="721" spans="13:23" x14ac:dyDescent="0.25">
      <c r="M721" t="s">
        <v>774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</row>
    <row r="722" spans="13:23" x14ac:dyDescent="0.25">
      <c r="M722" t="s">
        <v>775</v>
      </c>
      <c r="N722">
        <v>10</v>
      </c>
      <c r="O722">
        <v>0.28999999999999998</v>
      </c>
      <c r="P722">
        <v>0</v>
      </c>
      <c r="Q722">
        <v>0</v>
      </c>
      <c r="R722">
        <v>0</v>
      </c>
      <c r="S722">
        <v>0.2</v>
      </c>
      <c r="T722">
        <v>0</v>
      </c>
      <c r="U722">
        <v>0</v>
      </c>
      <c r="W722">
        <v>1</v>
      </c>
    </row>
    <row r="723" spans="13:23" x14ac:dyDescent="0.25">
      <c r="M723" t="s">
        <v>776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</row>
    <row r="724" spans="13:23" x14ac:dyDescent="0.25">
      <c r="M724" t="s">
        <v>777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</row>
    <row r="725" spans="13:23" x14ac:dyDescent="0.25">
      <c r="M725" t="s">
        <v>778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</row>
    <row r="726" spans="13:23" x14ac:dyDescent="0.25">
      <c r="M726" t="s">
        <v>779</v>
      </c>
      <c r="N726">
        <v>10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</row>
    <row r="727" spans="13:23" x14ac:dyDescent="0.25">
      <c r="M727" t="s">
        <v>780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</row>
    <row r="728" spans="13:23" x14ac:dyDescent="0.25">
      <c r="M728" t="s">
        <v>781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</row>
    <row r="729" spans="13:23" x14ac:dyDescent="0.25">
      <c r="M729" t="s">
        <v>782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</row>
    <row r="730" spans="13:23" x14ac:dyDescent="0.25">
      <c r="M730" t="s">
        <v>783</v>
      </c>
      <c r="N730">
        <v>8100</v>
      </c>
      <c r="O730">
        <v>0.4</v>
      </c>
      <c r="P730">
        <v>1.48</v>
      </c>
      <c r="Q730">
        <v>0</v>
      </c>
      <c r="R730">
        <v>0</v>
      </c>
      <c r="S730">
        <v>0.2</v>
      </c>
      <c r="T730">
        <v>0</v>
      </c>
      <c r="U730">
        <v>0</v>
      </c>
      <c r="W730">
        <v>1</v>
      </c>
    </row>
    <row r="731" spans="13:23" x14ac:dyDescent="0.25">
      <c r="M731" t="s">
        <v>784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</row>
    <row r="732" spans="13:23" x14ac:dyDescent="0.25">
      <c r="M732" t="s">
        <v>785</v>
      </c>
      <c r="N732">
        <v>20</v>
      </c>
      <c r="O732">
        <v>0.73</v>
      </c>
      <c r="P732">
        <v>0.67</v>
      </c>
      <c r="Q732">
        <v>0</v>
      </c>
      <c r="R732">
        <v>0</v>
      </c>
      <c r="S732">
        <v>0.2</v>
      </c>
      <c r="T732">
        <v>0</v>
      </c>
      <c r="U732">
        <v>0</v>
      </c>
      <c r="W732">
        <v>1</v>
      </c>
    </row>
    <row r="733" spans="13:23" x14ac:dyDescent="0.25">
      <c r="M733" t="s">
        <v>786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</row>
    <row r="734" spans="13:23" x14ac:dyDescent="0.25">
      <c r="M734" t="s">
        <v>787</v>
      </c>
      <c r="N734">
        <v>10</v>
      </c>
      <c r="O734">
        <v>0.06</v>
      </c>
      <c r="P734">
        <v>0</v>
      </c>
      <c r="Q734">
        <v>0</v>
      </c>
      <c r="R734">
        <v>0</v>
      </c>
      <c r="S734">
        <v>0</v>
      </c>
      <c r="T734">
        <v>0</v>
      </c>
    </row>
    <row r="735" spans="13:23" x14ac:dyDescent="0.25">
      <c r="M735" t="s">
        <v>788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</row>
    <row r="736" spans="13:23" x14ac:dyDescent="0.25">
      <c r="M736" t="s">
        <v>789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</row>
    <row r="737" spans="13:23" x14ac:dyDescent="0.25">
      <c r="M737" t="s">
        <v>790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</row>
    <row r="738" spans="13:23" x14ac:dyDescent="0.25">
      <c r="M738" t="s">
        <v>791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</row>
    <row r="739" spans="13:23" x14ac:dyDescent="0.25">
      <c r="M739" t="s">
        <v>792</v>
      </c>
      <c r="N739">
        <v>10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</row>
    <row r="740" spans="13:23" x14ac:dyDescent="0.25">
      <c r="M740" t="s">
        <v>793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</row>
    <row r="741" spans="13:23" x14ac:dyDescent="0.25">
      <c r="M741" t="s">
        <v>794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</row>
    <row r="742" spans="13:23" x14ac:dyDescent="0.25">
      <c r="M742" t="s">
        <v>795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</row>
    <row r="743" spans="13:23" x14ac:dyDescent="0.25">
      <c r="M743" t="s">
        <v>796</v>
      </c>
      <c r="N743">
        <v>10</v>
      </c>
      <c r="O743">
        <v>0.66</v>
      </c>
      <c r="P743">
        <v>0.38</v>
      </c>
      <c r="Q743">
        <v>0</v>
      </c>
      <c r="R743">
        <v>0</v>
      </c>
      <c r="S743">
        <v>2.58</v>
      </c>
      <c r="T743">
        <v>0</v>
      </c>
      <c r="U743">
        <v>0</v>
      </c>
      <c r="W743">
        <v>1.38</v>
      </c>
    </row>
    <row r="744" spans="13:23" x14ac:dyDescent="0.25">
      <c r="M744" t="s">
        <v>797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</row>
    <row r="745" spans="13:23" x14ac:dyDescent="0.25">
      <c r="M745" t="s">
        <v>798</v>
      </c>
      <c r="N745">
        <v>10</v>
      </c>
      <c r="O745">
        <v>0.74</v>
      </c>
      <c r="P745">
        <v>0</v>
      </c>
      <c r="Q745">
        <v>0</v>
      </c>
      <c r="R745">
        <v>0</v>
      </c>
      <c r="S745">
        <v>1.98</v>
      </c>
      <c r="T745">
        <v>0</v>
      </c>
      <c r="U745">
        <v>0</v>
      </c>
      <c r="W745">
        <v>1</v>
      </c>
    </row>
    <row r="746" spans="13:23" x14ac:dyDescent="0.25">
      <c r="M746" t="s">
        <v>799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</row>
    <row r="747" spans="13:23" x14ac:dyDescent="0.25">
      <c r="M747" t="s">
        <v>800</v>
      </c>
      <c r="N747">
        <v>30</v>
      </c>
      <c r="O747">
        <v>0.42</v>
      </c>
      <c r="P747">
        <v>1.56</v>
      </c>
      <c r="Q747">
        <v>0</v>
      </c>
      <c r="R747">
        <v>0</v>
      </c>
      <c r="S747">
        <v>0.6</v>
      </c>
      <c r="T747">
        <v>0</v>
      </c>
      <c r="U747">
        <v>0</v>
      </c>
      <c r="W747">
        <v>1</v>
      </c>
    </row>
    <row r="748" spans="13:23" x14ac:dyDescent="0.25">
      <c r="M748" t="s">
        <v>801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</row>
    <row r="749" spans="13:23" x14ac:dyDescent="0.25">
      <c r="M749" t="s">
        <v>802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</row>
    <row r="750" spans="13:23" x14ac:dyDescent="0.25">
      <c r="M750" t="s">
        <v>803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</row>
    <row r="751" spans="13:23" x14ac:dyDescent="0.25">
      <c r="M751" t="s">
        <v>804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</row>
    <row r="752" spans="13:23" x14ac:dyDescent="0.25">
      <c r="M752" t="s">
        <v>805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</row>
    <row r="753" spans="13:23" x14ac:dyDescent="0.25">
      <c r="M753" t="s">
        <v>806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</row>
    <row r="754" spans="13:23" x14ac:dyDescent="0.25">
      <c r="M754" t="s">
        <v>807</v>
      </c>
      <c r="N754">
        <v>70</v>
      </c>
      <c r="O754">
        <v>0.01</v>
      </c>
      <c r="P754">
        <v>0</v>
      </c>
      <c r="Q754">
        <v>0</v>
      </c>
      <c r="R754">
        <v>0</v>
      </c>
      <c r="S754">
        <v>0.4</v>
      </c>
      <c r="T754">
        <v>0</v>
      </c>
      <c r="U754">
        <v>0</v>
      </c>
      <c r="W754">
        <v>1</v>
      </c>
    </row>
    <row r="755" spans="13:23" x14ac:dyDescent="0.25">
      <c r="M755" t="s">
        <v>808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</row>
    <row r="756" spans="13:23" x14ac:dyDescent="0.25">
      <c r="M756" t="s">
        <v>809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</row>
    <row r="757" spans="13:23" x14ac:dyDescent="0.25">
      <c r="M757" t="s">
        <v>810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</row>
    <row r="758" spans="13:23" x14ac:dyDescent="0.25">
      <c r="M758" t="s">
        <v>811</v>
      </c>
      <c r="N758">
        <v>10</v>
      </c>
      <c r="O758">
        <v>0.33</v>
      </c>
      <c r="P758">
        <v>0</v>
      </c>
      <c r="Q758">
        <v>0</v>
      </c>
      <c r="R758">
        <v>0</v>
      </c>
      <c r="S758">
        <v>1.39</v>
      </c>
      <c r="T758">
        <v>0</v>
      </c>
      <c r="U758">
        <v>0</v>
      </c>
      <c r="W758">
        <v>1</v>
      </c>
    </row>
    <row r="759" spans="13:23" x14ac:dyDescent="0.25">
      <c r="M759" t="s">
        <v>812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</row>
    <row r="760" spans="13:23" x14ac:dyDescent="0.25">
      <c r="M760" t="s">
        <v>813</v>
      </c>
      <c r="N760">
        <v>40</v>
      </c>
      <c r="O760">
        <v>0.54</v>
      </c>
      <c r="P760">
        <v>0.49</v>
      </c>
      <c r="Q760">
        <v>0</v>
      </c>
      <c r="R760">
        <v>0</v>
      </c>
      <c r="S760">
        <v>0</v>
      </c>
      <c r="T760">
        <v>0</v>
      </c>
    </row>
    <row r="761" spans="13:23" x14ac:dyDescent="0.25">
      <c r="M761" t="s">
        <v>814</v>
      </c>
      <c r="N761">
        <v>40</v>
      </c>
      <c r="O761">
        <v>0.48</v>
      </c>
      <c r="P761">
        <v>0.25</v>
      </c>
      <c r="Q761">
        <v>0</v>
      </c>
      <c r="R761">
        <v>0</v>
      </c>
      <c r="S761">
        <v>0.99</v>
      </c>
      <c r="T761">
        <v>0</v>
      </c>
      <c r="U761">
        <v>0</v>
      </c>
      <c r="W761">
        <v>2.2000000000000002</v>
      </c>
    </row>
    <row r="762" spans="13:23" x14ac:dyDescent="0.25">
      <c r="M762" t="s">
        <v>815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</row>
    <row r="763" spans="13:23" x14ac:dyDescent="0.25">
      <c r="M763" t="s">
        <v>816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</row>
    <row r="764" spans="13:23" x14ac:dyDescent="0.25">
      <c r="M764" t="s">
        <v>817</v>
      </c>
      <c r="N764">
        <v>10</v>
      </c>
      <c r="O764">
        <v>0.66</v>
      </c>
      <c r="P764">
        <v>1.01</v>
      </c>
      <c r="Q764">
        <v>0</v>
      </c>
      <c r="R764">
        <v>0</v>
      </c>
      <c r="S764">
        <v>0.79</v>
      </c>
      <c r="T764">
        <v>0</v>
      </c>
      <c r="U764">
        <v>0</v>
      </c>
      <c r="W764">
        <v>1</v>
      </c>
    </row>
    <row r="765" spans="13:23" x14ac:dyDescent="0.25">
      <c r="M765" t="s">
        <v>818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</row>
    <row r="766" spans="13:23" x14ac:dyDescent="0.25">
      <c r="M766" t="s">
        <v>819</v>
      </c>
      <c r="N766">
        <v>10</v>
      </c>
      <c r="O766">
        <v>0</v>
      </c>
      <c r="P766">
        <v>0</v>
      </c>
      <c r="Q766">
        <v>0</v>
      </c>
      <c r="R766">
        <v>0</v>
      </c>
      <c r="S766">
        <v>0.2</v>
      </c>
      <c r="T766">
        <v>0</v>
      </c>
      <c r="U766">
        <v>0</v>
      </c>
      <c r="W766">
        <v>1</v>
      </c>
    </row>
    <row r="767" spans="13:23" x14ac:dyDescent="0.25">
      <c r="M767" t="s">
        <v>820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</row>
    <row r="768" spans="13:23" x14ac:dyDescent="0.25">
      <c r="M768" t="s">
        <v>821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</row>
    <row r="769" spans="13:20" x14ac:dyDescent="0.25">
      <c r="M769" t="s">
        <v>822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</row>
    <row r="770" spans="13:20" x14ac:dyDescent="0.25">
      <c r="M770" t="s">
        <v>823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</row>
    <row r="771" spans="13:20" x14ac:dyDescent="0.25">
      <c r="M771" t="s">
        <v>824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</row>
    <row r="772" spans="13:20" x14ac:dyDescent="0.25">
      <c r="M772" t="s">
        <v>825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</row>
    <row r="773" spans="13:20" x14ac:dyDescent="0.25">
      <c r="M773" t="s">
        <v>826</v>
      </c>
      <c r="N773">
        <v>4400</v>
      </c>
      <c r="O773">
        <v>0.35</v>
      </c>
      <c r="P773">
        <v>2.13</v>
      </c>
      <c r="Q773">
        <v>0</v>
      </c>
      <c r="R773">
        <v>0</v>
      </c>
      <c r="S773">
        <v>0</v>
      </c>
      <c r="T773">
        <v>0</v>
      </c>
    </row>
    <row r="774" spans="13:20" x14ac:dyDescent="0.25">
      <c r="M774" t="s">
        <v>827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</row>
    <row r="775" spans="13:20" x14ac:dyDescent="0.25">
      <c r="M775" t="s">
        <v>828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</row>
    <row r="776" spans="13:20" x14ac:dyDescent="0.25">
      <c r="M776" t="s">
        <v>829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</row>
    <row r="777" spans="13:20" x14ac:dyDescent="0.25">
      <c r="M777" t="s">
        <v>830</v>
      </c>
      <c r="N777">
        <v>1000</v>
      </c>
      <c r="O777">
        <v>0.28000000000000003</v>
      </c>
      <c r="P777">
        <v>3.36</v>
      </c>
      <c r="Q777">
        <v>0</v>
      </c>
      <c r="R777">
        <v>0</v>
      </c>
      <c r="S777">
        <v>0</v>
      </c>
      <c r="T777">
        <v>0</v>
      </c>
    </row>
    <row r="778" spans="13:20" x14ac:dyDescent="0.25">
      <c r="M778" t="s">
        <v>831</v>
      </c>
      <c r="N778">
        <v>720</v>
      </c>
      <c r="O778">
        <v>0.59</v>
      </c>
      <c r="P778">
        <v>3.01</v>
      </c>
      <c r="Q778">
        <v>0</v>
      </c>
      <c r="R778">
        <v>0</v>
      </c>
      <c r="S778">
        <v>0</v>
      </c>
      <c r="T778">
        <v>0</v>
      </c>
    </row>
    <row r="779" spans="13:20" x14ac:dyDescent="0.25">
      <c r="M779" t="s">
        <v>832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</row>
    <row r="780" spans="13:20" x14ac:dyDescent="0.25">
      <c r="M780" t="s">
        <v>833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</row>
    <row r="781" spans="13:20" x14ac:dyDescent="0.25">
      <c r="M781" t="s">
        <v>834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</row>
    <row r="782" spans="13:20" x14ac:dyDescent="0.25">
      <c r="M782" t="s">
        <v>835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</row>
    <row r="783" spans="13:20" x14ac:dyDescent="0.25">
      <c r="M783" t="s">
        <v>836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</row>
    <row r="784" spans="13:20" x14ac:dyDescent="0.25">
      <c r="M784" t="s">
        <v>837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</row>
    <row r="785" spans="13:23" x14ac:dyDescent="0.25">
      <c r="M785" t="s">
        <v>838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</row>
    <row r="786" spans="13:23" x14ac:dyDescent="0.25">
      <c r="M786" t="s">
        <v>839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</row>
    <row r="787" spans="13:23" x14ac:dyDescent="0.25">
      <c r="M787" t="s">
        <v>840</v>
      </c>
      <c r="N787">
        <v>10</v>
      </c>
      <c r="O787">
        <v>0.56000000000000005</v>
      </c>
      <c r="P787">
        <v>0.56000000000000005</v>
      </c>
      <c r="Q787">
        <v>0</v>
      </c>
      <c r="R787">
        <v>0</v>
      </c>
      <c r="S787">
        <v>0</v>
      </c>
      <c r="T787">
        <v>0</v>
      </c>
    </row>
    <row r="788" spans="13:23" x14ac:dyDescent="0.25">
      <c r="M788" t="s">
        <v>841</v>
      </c>
      <c r="N788">
        <v>10</v>
      </c>
      <c r="O788">
        <v>0.28000000000000003</v>
      </c>
      <c r="P788">
        <v>0</v>
      </c>
      <c r="Q788">
        <v>0</v>
      </c>
      <c r="R788">
        <v>0</v>
      </c>
      <c r="S788">
        <v>0</v>
      </c>
      <c r="T788">
        <v>0</v>
      </c>
    </row>
    <row r="789" spans="13:23" x14ac:dyDescent="0.25">
      <c r="M789" t="s">
        <v>842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</row>
    <row r="790" spans="13:23" x14ac:dyDescent="0.25">
      <c r="M790" t="s">
        <v>843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</row>
    <row r="791" spans="13:23" x14ac:dyDescent="0.25">
      <c r="M791" t="s">
        <v>844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</row>
    <row r="792" spans="13:23" x14ac:dyDescent="0.25">
      <c r="M792" t="s">
        <v>845</v>
      </c>
      <c r="N792">
        <v>10</v>
      </c>
      <c r="O792">
        <v>0.06</v>
      </c>
      <c r="P792">
        <v>0</v>
      </c>
      <c r="Q792">
        <v>0</v>
      </c>
      <c r="R792">
        <v>0</v>
      </c>
      <c r="S792">
        <v>0</v>
      </c>
      <c r="T792">
        <v>0</v>
      </c>
    </row>
    <row r="793" spans="13:23" x14ac:dyDescent="0.25">
      <c r="M793" t="s">
        <v>846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</row>
    <row r="794" spans="13:23" x14ac:dyDescent="0.25">
      <c r="M794" t="s">
        <v>847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</row>
    <row r="795" spans="13:23" x14ac:dyDescent="0.25">
      <c r="M795" t="s">
        <v>848</v>
      </c>
      <c r="N795">
        <v>10</v>
      </c>
      <c r="O795">
        <v>0.34</v>
      </c>
      <c r="P795">
        <v>0</v>
      </c>
      <c r="Q795">
        <v>0</v>
      </c>
      <c r="R795">
        <v>0</v>
      </c>
      <c r="S795">
        <v>0</v>
      </c>
      <c r="T795">
        <v>0</v>
      </c>
    </row>
    <row r="796" spans="13:23" x14ac:dyDescent="0.25">
      <c r="M796" t="s">
        <v>849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</row>
    <row r="797" spans="13:23" x14ac:dyDescent="0.25">
      <c r="M797" t="s">
        <v>850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</row>
    <row r="798" spans="13:23" x14ac:dyDescent="0.25">
      <c r="M798" t="s">
        <v>851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</row>
    <row r="799" spans="13:23" x14ac:dyDescent="0.25">
      <c r="M799" t="s">
        <v>852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</row>
    <row r="800" spans="13:23" x14ac:dyDescent="0.25">
      <c r="M800" t="s">
        <v>853</v>
      </c>
      <c r="N800">
        <v>10</v>
      </c>
      <c r="O800">
        <v>0</v>
      </c>
      <c r="P800">
        <v>0</v>
      </c>
      <c r="Q800">
        <v>0</v>
      </c>
      <c r="R800">
        <v>0</v>
      </c>
      <c r="S800">
        <v>0.4</v>
      </c>
      <c r="T800">
        <v>0</v>
      </c>
      <c r="U800">
        <v>0</v>
      </c>
      <c r="W800">
        <v>1</v>
      </c>
    </row>
    <row r="801" spans="13:23" x14ac:dyDescent="0.25">
      <c r="M801" t="s">
        <v>854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</row>
    <row r="802" spans="13:23" x14ac:dyDescent="0.25">
      <c r="M802" t="s">
        <v>855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</row>
    <row r="803" spans="13:23" x14ac:dyDescent="0.25">
      <c r="M803" t="s">
        <v>856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</row>
    <row r="804" spans="13:23" x14ac:dyDescent="0.25">
      <c r="M804" t="s">
        <v>857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</row>
    <row r="805" spans="13:23" x14ac:dyDescent="0.25">
      <c r="M805" t="s">
        <v>858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</row>
    <row r="806" spans="13:23" x14ac:dyDescent="0.25">
      <c r="M806" t="s">
        <v>859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</row>
    <row r="807" spans="13:23" x14ac:dyDescent="0.25">
      <c r="M807" t="s">
        <v>860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</row>
    <row r="808" spans="13:23" x14ac:dyDescent="0.25">
      <c r="M808" t="s">
        <v>861</v>
      </c>
      <c r="N808">
        <v>10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</row>
    <row r="809" spans="13:23" x14ac:dyDescent="0.25">
      <c r="M809" t="s">
        <v>862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</row>
    <row r="810" spans="13:23" x14ac:dyDescent="0.25">
      <c r="M810" t="s">
        <v>863</v>
      </c>
      <c r="N810">
        <v>10</v>
      </c>
      <c r="O810">
        <v>0.02</v>
      </c>
      <c r="P810">
        <v>0</v>
      </c>
      <c r="Q810">
        <v>0</v>
      </c>
      <c r="R810">
        <v>0</v>
      </c>
      <c r="S810">
        <v>0</v>
      </c>
      <c r="T810">
        <v>0</v>
      </c>
    </row>
    <row r="811" spans="13:23" x14ac:dyDescent="0.25">
      <c r="M811" t="s">
        <v>864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</row>
    <row r="812" spans="13:23" x14ac:dyDescent="0.25">
      <c r="M812" t="s">
        <v>865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</row>
    <row r="813" spans="13:23" x14ac:dyDescent="0.25">
      <c r="M813" t="s">
        <v>866</v>
      </c>
      <c r="N813">
        <v>10</v>
      </c>
      <c r="O813">
        <v>0.18</v>
      </c>
      <c r="P813">
        <v>0</v>
      </c>
      <c r="Q813">
        <v>0</v>
      </c>
      <c r="R813">
        <v>0</v>
      </c>
      <c r="S813">
        <v>1.59</v>
      </c>
      <c r="T813">
        <v>0</v>
      </c>
      <c r="U813">
        <v>0</v>
      </c>
      <c r="W813">
        <v>1.5</v>
      </c>
    </row>
    <row r="814" spans="13:23" x14ac:dyDescent="0.25">
      <c r="M814" t="s">
        <v>867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</row>
    <row r="815" spans="13:23" x14ac:dyDescent="0.25">
      <c r="M815" t="s">
        <v>868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</row>
    <row r="816" spans="13:23" x14ac:dyDescent="0.25">
      <c r="M816" t="s">
        <v>869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</row>
    <row r="817" spans="13:20" x14ac:dyDescent="0.25">
      <c r="M817" t="s">
        <v>870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</row>
    <row r="818" spans="13:20" x14ac:dyDescent="0.25">
      <c r="M818" t="s">
        <v>871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</row>
    <row r="819" spans="13:20" x14ac:dyDescent="0.25">
      <c r="M819" t="s">
        <v>872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</row>
    <row r="820" spans="13:20" x14ac:dyDescent="0.25">
      <c r="M820" t="s">
        <v>873</v>
      </c>
      <c r="N820">
        <v>260</v>
      </c>
      <c r="O820">
        <v>0.48</v>
      </c>
      <c r="P820">
        <v>3.96</v>
      </c>
      <c r="Q820">
        <v>0</v>
      </c>
      <c r="R820">
        <v>0</v>
      </c>
      <c r="S820">
        <v>0</v>
      </c>
      <c r="T820">
        <v>0</v>
      </c>
    </row>
    <row r="821" spans="13:20" x14ac:dyDescent="0.25">
      <c r="M821" t="s">
        <v>874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</row>
    <row r="822" spans="13:20" x14ac:dyDescent="0.25">
      <c r="M822" t="s">
        <v>875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</row>
    <row r="823" spans="13:20" x14ac:dyDescent="0.25">
      <c r="M823" t="s">
        <v>876</v>
      </c>
      <c r="N823">
        <v>10</v>
      </c>
      <c r="O823">
        <v>0.36</v>
      </c>
      <c r="P823">
        <v>0</v>
      </c>
      <c r="Q823">
        <v>0</v>
      </c>
      <c r="R823">
        <v>0</v>
      </c>
      <c r="S823">
        <v>0</v>
      </c>
      <c r="T823">
        <v>0</v>
      </c>
    </row>
    <row r="824" spans="13:20" x14ac:dyDescent="0.25">
      <c r="M824" t="s">
        <v>877</v>
      </c>
      <c r="N824">
        <v>10</v>
      </c>
      <c r="O824">
        <v>0.03</v>
      </c>
      <c r="P824">
        <v>0</v>
      </c>
      <c r="Q824">
        <v>0</v>
      </c>
      <c r="R824">
        <v>0</v>
      </c>
      <c r="S824">
        <v>0</v>
      </c>
      <c r="T824">
        <v>0</v>
      </c>
    </row>
    <row r="825" spans="13:20" x14ac:dyDescent="0.25">
      <c r="M825" t="s">
        <v>878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</row>
    <row r="826" spans="13:20" x14ac:dyDescent="0.25">
      <c r="M826" t="s">
        <v>879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</row>
    <row r="827" spans="13:20" x14ac:dyDescent="0.25">
      <c r="M827" t="s">
        <v>880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</row>
    <row r="828" spans="13:20" x14ac:dyDescent="0.25">
      <c r="M828" t="s">
        <v>881</v>
      </c>
      <c r="N828">
        <v>10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</row>
    <row r="829" spans="13:20" x14ac:dyDescent="0.25">
      <c r="M829" t="s">
        <v>882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</row>
    <row r="830" spans="13:20" x14ac:dyDescent="0.25">
      <c r="M830" t="s">
        <v>883</v>
      </c>
      <c r="N830">
        <v>10</v>
      </c>
      <c r="O830">
        <v>0.4</v>
      </c>
      <c r="P830">
        <v>0.55000000000000004</v>
      </c>
      <c r="Q830">
        <v>0</v>
      </c>
      <c r="R830">
        <v>0</v>
      </c>
      <c r="S830">
        <v>0</v>
      </c>
      <c r="T830">
        <v>0</v>
      </c>
    </row>
    <row r="831" spans="13:20" x14ac:dyDescent="0.25">
      <c r="M831" t="s">
        <v>884</v>
      </c>
      <c r="N831">
        <v>10</v>
      </c>
      <c r="O831">
        <v>0.49</v>
      </c>
      <c r="P831">
        <v>1.1100000000000001</v>
      </c>
      <c r="Q831">
        <v>0</v>
      </c>
      <c r="R831">
        <v>0</v>
      </c>
      <c r="S831">
        <v>0</v>
      </c>
      <c r="T831">
        <v>0</v>
      </c>
    </row>
    <row r="832" spans="13:20" x14ac:dyDescent="0.25">
      <c r="M832" t="s">
        <v>885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</row>
    <row r="833" spans="13:23" x14ac:dyDescent="0.25">
      <c r="M833" t="s">
        <v>886</v>
      </c>
      <c r="N833">
        <v>10</v>
      </c>
      <c r="O833">
        <v>0.1</v>
      </c>
      <c r="P833">
        <v>0</v>
      </c>
      <c r="Q833">
        <v>0</v>
      </c>
      <c r="R833">
        <v>0</v>
      </c>
      <c r="S833">
        <v>2.1800000000000002</v>
      </c>
      <c r="T833">
        <v>0</v>
      </c>
      <c r="U833">
        <v>2E-3</v>
      </c>
      <c r="V833">
        <v>0.27</v>
      </c>
      <c r="W833">
        <v>1.0900000000000001</v>
      </c>
    </row>
    <row r="834" spans="13:23" x14ac:dyDescent="0.25">
      <c r="M834" t="s">
        <v>887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</row>
    <row r="835" spans="13:23" x14ac:dyDescent="0.25">
      <c r="M835" t="s">
        <v>888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</row>
    <row r="836" spans="13:23" x14ac:dyDescent="0.25">
      <c r="M836" t="s">
        <v>889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</row>
    <row r="837" spans="13:23" x14ac:dyDescent="0.25">
      <c r="M837" t="s">
        <v>890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</row>
    <row r="838" spans="13:23" x14ac:dyDescent="0.25">
      <c r="M838" t="s">
        <v>891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</row>
    <row r="839" spans="13:23" x14ac:dyDescent="0.25">
      <c r="M839" t="s">
        <v>892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</row>
    <row r="840" spans="13:23" x14ac:dyDescent="0.25">
      <c r="M840" t="s">
        <v>893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</row>
    <row r="841" spans="13:23" x14ac:dyDescent="0.25">
      <c r="M841" t="s">
        <v>894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</row>
    <row r="842" spans="13:23" x14ac:dyDescent="0.25">
      <c r="M842" t="s">
        <v>895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</row>
    <row r="843" spans="13:23" x14ac:dyDescent="0.25">
      <c r="M843" t="s">
        <v>896</v>
      </c>
      <c r="N843">
        <v>10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</row>
    <row r="844" spans="13:23" x14ac:dyDescent="0.25">
      <c r="M844" t="s">
        <v>897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</row>
    <row r="845" spans="13:23" x14ac:dyDescent="0.25">
      <c r="M845" t="s">
        <v>898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</row>
    <row r="846" spans="13:23" x14ac:dyDescent="0.25">
      <c r="M846" t="s">
        <v>899</v>
      </c>
      <c r="N846">
        <v>10</v>
      </c>
      <c r="O846">
        <v>0.24</v>
      </c>
      <c r="P846">
        <v>0</v>
      </c>
      <c r="Q846">
        <v>0</v>
      </c>
      <c r="R846">
        <v>0</v>
      </c>
      <c r="S846">
        <v>0</v>
      </c>
      <c r="T846">
        <v>0</v>
      </c>
    </row>
    <row r="847" spans="13:23" x14ac:dyDescent="0.25">
      <c r="M847" t="s">
        <v>900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</row>
    <row r="848" spans="13:23" x14ac:dyDescent="0.25">
      <c r="M848" t="s">
        <v>901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</row>
    <row r="849" spans="13:23" x14ac:dyDescent="0.25">
      <c r="M849" t="s">
        <v>902</v>
      </c>
      <c r="N849">
        <v>10</v>
      </c>
      <c r="O849">
        <v>0.11</v>
      </c>
      <c r="P849">
        <v>0</v>
      </c>
      <c r="Q849">
        <v>0</v>
      </c>
      <c r="R849">
        <v>0</v>
      </c>
      <c r="S849">
        <v>0</v>
      </c>
      <c r="T849">
        <v>0</v>
      </c>
    </row>
    <row r="850" spans="13:23" x14ac:dyDescent="0.25">
      <c r="M850" t="s">
        <v>903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</row>
    <row r="851" spans="13:23" x14ac:dyDescent="0.25">
      <c r="M851" t="s">
        <v>904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</row>
    <row r="852" spans="13:23" x14ac:dyDescent="0.25">
      <c r="M852" t="s">
        <v>905</v>
      </c>
      <c r="N852">
        <v>10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</row>
    <row r="853" spans="13:23" x14ac:dyDescent="0.25">
      <c r="M853" t="s">
        <v>906</v>
      </c>
      <c r="N853">
        <v>260</v>
      </c>
      <c r="O853">
        <v>0.32</v>
      </c>
      <c r="P853">
        <v>3.28</v>
      </c>
      <c r="Q853">
        <v>0</v>
      </c>
      <c r="R853">
        <v>0</v>
      </c>
      <c r="S853">
        <v>0</v>
      </c>
      <c r="T853">
        <v>0</v>
      </c>
    </row>
    <row r="854" spans="13:23" x14ac:dyDescent="0.25">
      <c r="M854" t="s">
        <v>907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</row>
    <row r="855" spans="13:23" x14ac:dyDescent="0.25">
      <c r="M855" t="s">
        <v>908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</row>
    <row r="856" spans="13:23" x14ac:dyDescent="0.25">
      <c r="M856" t="s">
        <v>909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</row>
    <row r="857" spans="13:23" x14ac:dyDescent="0.25">
      <c r="M857" t="s">
        <v>910</v>
      </c>
      <c r="N857">
        <v>10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</row>
    <row r="858" spans="13:23" x14ac:dyDescent="0.25">
      <c r="M858" t="s">
        <v>911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</row>
    <row r="859" spans="13:23" x14ac:dyDescent="0.25">
      <c r="M859" t="s">
        <v>912</v>
      </c>
      <c r="N859">
        <v>10</v>
      </c>
      <c r="O859">
        <v>0.55000000000000004</v>
      </c>
      <c r="P859">
        <v>0.12</v>
      </c>
      <c r="Q859">
        <v>0</v>
      </c>
      <c r="R859">
        <v>0</v>
      </c>
      <c r="S859">
        <v>0.2</v>
      </c>
      <c r="T859">
        <v>0</v>
      </c>
      <c r="U859">
        <v>0</v>
      </c>
      <c r="W859">
        <v>1</v>
      </c>
    </row>
    <row r="860" spans="13:23" x14ac:dyDescent="0.25">
      <c r="M860" t="s">
        <v>913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</row>
    <row r="861" spans="13:23" x14ac:dyDescent="0.25">
      <c r="M861" t="s">
        <v>914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</row>
    <row r="862" spans="13:23" x14ac:dyDescent="0.25">
      <c r="M862" t="s">
        <v>915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</row>
    <row r="863" spans="13:23" x14ac:dyDescent="0.25">
      <c r="M863" t="s">
        <v>916</v>
      </c>
      <c r="N863">
        <v>20</v>
      </c>
      <c r="O863">
        <v>0.22</v>
      </c>
      <c r="P863">
        <v>0</v>
      </c>
      <c r="Q863">
        <v>0</v>
      </c>
      <c r="R863">
        <v>0</v>
      </c>
      <c r="S863">
        <v>0.2</v>
      </c>
      <c r="T863">
        <v>0</v>
      </c>
      <c r="U863">
        <v>0</v>
      </c>
      <c r="W863">
        <v>1</v>
      </c>
    </row>
    <row r="864" spans="13:23" x14ac:dyDescent="0.25">
      <c r="M864" t="s">
        <v>917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</row>
    <row r="865" spans="13:23" x14ac:dyDescent="0.25">
      <c r="M865" t="s">
        <v>918</v>
      </c>
      <c r="N865">
        <v>10</v>
      </c>
      <c r="O865">
        <v>0.2</v>
      </c>
      <c r="P865">
        <v>0</v>
      </c>
      <c r="Q865">
        <v>0</v>
      </c>
      <c r="R865">
        <v>0</v>
      </c>
      <c r="S865">
        <v>0.4</v>
      </c>
      <c r="T865">
        <v>0</v>
      </c>
      <c r="U865">
        <v>0</v>
      </c>
      <c r="W865">
        <v>1</v>
      </c>
    </row>
    <row r="866" spans="13:23" x14ac:dyDescent="0.25">
      <c r="M866" t="s">
        <v>919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</row>
    <row r="867" spans="13:23" x14ac:dyDescent="0.25">
      <c r="M867" t="s">
        <v>920</v>
      </c>
      <c r="N867">
        <v>10</v>
      </c>
      <c r="O867">
        <v>0.24</v>
      </c>
      <c r="P867">
        <v>1.73</v>
      </c>
      <c r="Q867">
        <v>0</v>
      </c>
      <c r="R867">
        <v>0</v>
      </c>
      <c r="S867">
        <v>0</v>
      </c>
      <c r="T867">
        <v>0</v>
      </c>
    </row>
    <row r="868" spans="13:23" x14ac:dyDescent="0.25">
      <c r="M868" t="s">
        <v>921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</row>
    <row r="869" spans="13:23" x14ac:dyDescent="0.25">
      <c r="M869" t="s">
        <v>922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</row>
    <row r="870" spans="13:23" x14ac:dyDescent="0.25">
      <c r="M870" t="s">
        <v>923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</row>
    <row r="871" spans="13:23" x14ac:dyDescent="0.25">
      <c r="M871" t="s">
        <v>924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</row>
    <row r="872" spans="13:23" x14ac:dyDescent="0.25">
      <c r="M872" t="s">
        <v>925</v>
      </c>
      <c r="N872">
        <v>140</v>
      </c>
      <c r="O872">
        <v>0.3</v>
      </c>
      <c r="P872">
        <v>3.39</v>
      </c>
      <c r="Q872">
        <v>0</v>
      </c>
      <c r="R872">
        <v>0</v>
      </c>
      <c r="S872">
        <v>0</v>
      </c>
      <c r="T872">
        <v>0</v>
      </c>
    </row>
    <row r="873" spans="13:23" x14ac:dyDescent="0.25">
      <c r="M873" t="s">
        <v>926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</row>
    <row r="874" spans="13:23" x14ac:dyDescent="0.25">
      <c r="M874" t="s">
        <v>927</v>
      </c>
      <c r="N874">
        <v>10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</row>
    <row r="875" spans="13:23" x14ac:dyDescent="0.25">
      <c r="M875" t="s">
        <v>928</v>
      </c>
      <c r="N875">
        <v>10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</row>
    <row r="876" spans="13:23" x14ac:dyDescent="0.25">
      <c r="M876" t="s">
        <v>929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</row>
    <row r="877" spans="13:23" x14ac:dyDescent="0.25">
      <c r="M877" t="s">
        <v>930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</row>
    <row r="878" spans="13:23" x14ac:dyDescent="0.25">
      <c r="M878" t="s">
        <v>931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</row>
    <row r="879" spans="13:23" x14ac:dyDescent="0.25">
      <c r="M879" t="s">
        <v>932</v>
      </c>
      <c r="N879">
        <v>10</v>
      </c>
      <c r="O879">
        <v>0.23</v>
      </c>
      <c r="P879">
        <v>0</v>
      </c>
      <c r="Q879">
        <v>0</v>
      </c>
      <c r="R879">
        <v>0</v>
      </c>
      <c r="S879">
        <v>0</v>
      </c>
      <c r="T879">
        <v>0</v>
      </c>
    </row>
    <row r="880" spans="13:23" x14ac:dyDescent="0.25">
      <c r="M880" t="s">
        <v>933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</row>
    <row r="881" spans="13:23" x14ac:dyDescent="0.25">
      <c r="M881" t="s">
        <v>934</v>
      </c>
      <c r="N881">
        <v>20</v>
      </c>
      <c r="O881">
        <v>0.78</v>
      </c>
      <c r="P881">
        <v>0.3</v>
      </c>
      <c r="Q881">
        <v>0</v>
      </c>
      <c r="R881">
        <v>0</v>
      </c>
      <c r="S881">
        <v>1.59</v>
      </c>
      <c r="T881">
        <v>0</v>
      </c>
      <c r="U881">
        <v>0</v>
      </c>
      <c r="W881">
        <v>1.25</v>
      </c>
    </row>
    <row r="882" spans="13:23" x14ac:dyDescent="0.25">
      <c r="M882" t="s">
        <v>935</v>
      </c>
      <c r="N882">
        <v>10</v>
      </c>
      <c r="O882">
        <v>0</v>
      </c>
      <c r="P882">
        <v>0</v>
      </c>
      <c r="Q882">
        <v>0</v>
      </c>
      <c r="R882">
        <v>0</v>
      </c>
      <c r="S882">
        <v>0.4</v>
      </c>
      <c r="T882">
        <v>0</v>
      </c>
      <c r="U882">
        <v>0</v>
      </c>
      <c r="W882">
        <v>1</v>
      </c>
    </row>
    <row r="883" spans="13:23" x14ac:dyDescent="0.25">
      <c r="M883" t="s">
        <v>936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</row>
    <row r="884" spans="13:23" x14ac:dyDescent="0.25">
      <c r="M884" t="s">
        <v>937</v>
      </c>
      <c r="N884">
        <v>10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</row>
    <row r="885" spans="13:23" x14ac:dyDescent="0.25">
      <c r="M885" t="s">
        <v>938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</row>
    <row r="886" spans="13:23" x14ac:dyDescent="0.25">
      <c r="M886" t="s">
        <v>939</v>
      </c>
      <c r="N886">
        <v>10</v>
      </c>
      <c r="O886">
        <v>0.13</v>
      </c>
      <c r="P886">
        <v>0</v>
      </c>
      <c r="Q886">
        <v>0</v>
      </c>
      <c r="R886">
        <v>0</v>
      </c>
      <c r="S886">
        <v>0.79</v>
      </c>
      <c r="T886">
        <v>0</v>
      </c>
      <c r="U886">
        <v>0</v>
      </c>
      <c r="W886">
        <v>1</v>
      </c>
    </row>
    <row r="887" spans="13:23" x14ac:dyDescent="0.25">
      <c r="M887" t="s">
        <v>940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</row>
    <row r="888" spans="13:23" x14ac:dyDescent="0.25">
      <c r="M888" t="s">
        <v>941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</row>
    <row r="889" spans="13:23" x14ac:dyDescent="0.25">
      <c r="M889" t="s">
        <v>942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</row>
    <row r="890" spans="13:23" x14ac:dyDescent="0.25">
      <c r="M890" t="s">
        <v>943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</row>
    <row r="891" spans="13:23" x14ac:dyDescent="0.25">
      <c r="M891" t="s">
        <v>944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</row>
    <row r="892" spans="13:23" x14ac:dyDescent="0.25">
      <c r="M892" t="s">
        <v>945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</row>
    <row r="893" spans="13:23" x14ac:dyDescent="0.25">
      <c r="M893" t="s">
        <v>946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</row>
    <row r="894" spans="13:23" x14ac:dyDescent="0.25">
      <c r="M894" t="s">
        <v>947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</row>
    <row r="895" spans="13:23" x14ac:dyDescent="0.25">
      <c r="M895" t="s">
        <v>948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</row>
    <row r="896" spans="13:23" x14ac:dyDescent="0.25">
      <c r="M896" t="s">
        <v>949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</row>
    <row r="897" spans="13:20" x14ac:dyDescent="0.25">
      <c r="M897" t="s">
        <v>950</v>
      </c>
      <c r="N897">
        <v>10</v>
      </c>
      <c r="O897">
        <v>0.06</v>
      </c>
      <c r="P897">
        <v>0</v>
      </c>
      <c r="Q897">
        <v>0</v>
      </c>
      <c r="R897">
        <v>0</v>
      </c>
      <c r="S897">
        <v>0</v>
      </c>
      <c r="T897">
        <v>0</v>
      </c>
    </row>
    <row r="898" spans="13:20" x14ac:dyDescent="0.25">
      <c r="M898" t="s">
        <v>951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</row>
    <row r="899" spans="13:20" x14ac:dyDescent="0.25">
      <c r="M899" t="s">
        <v>952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</row>
    <row r="900" spans="13:20" x14ac:dyDescent="0.25">
      <c r="M900" t="s">
        <v>953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</row>
    <row r="901" spans="13:20" x14ac:dyDescent="0.25">
      <c r="M901" t="s">
        <v>954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</row>
    <row r="902" spans="13:20" x14ac:dyDescent="0.25">
      <c r="M902" t="s">
        <v>955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</row>
    <row r="903" spans="13:20" x14ac:dyDescent="0.25">
      <c r="M903" t="s">
        <v>956</v>
      </c>
      <c r="N903">
        <v>10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</row>
    <row r="904" spans="13:20" x14ac:dyDescent="0.25">
      <c r="M904" t="s">
        <v>957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</row>
    <row r="905" spans="13:20" x14ac:dyDescent="0.25">
      <c r="M905" t="s">
        <v>958</v>
      </c>
      <c r="N905">
        <v>10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</row>
    <row r="906" spans="13:20" x14ac:dyDescent="0.25">
      <c r="M906" t="s">
        <v>959</v>
      </c>
      <c r="N906">
        <v>10</v>
      </c>
      <c r="O906">
        <v>0.2</v>
      </c>
      <c r="P906">
        <v>0</v>
      </c>
      <c r="Q906">
        <v>0</v>
      </c>
      <c r="R906">
        <v>0</v>
      </c>
      <c r="S906">
        <v>0</v>
      </c>
      <c r="T906">
        <v>0</v>
      </c>
    </row>
    <row r="907" spans="13:20" x14ac:dyDescent="0.25">
      <c r="M907" t="s">
        <v>960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</row>
    <row r="908" spans="13:20" x14ac:dyDescent="0.25">
      <c r="M908" t="s">
        <v>961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</row>
    <row r="909" spans="13:20" x14ac:dyDescent="0.25">
      <c r="M909" t="s">
        <v>962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</row>
    <row r="910" spans="13:20" x14ac:dyDescent="0.25">
      <c r="M910" t="s">
        <v>963</v>
      </c>
      <c r="N910">
        <v>10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</row>
    <row r="911" spans="13:20" x14ac:dyDescent="0.25">
      <c r="M911" t="s">
        <v>964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</row>
    <row r="912" spans="13:20" x14ac:dyDescent="0.25">
      <c r="M912" t="s">
        <v>965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</row>
    <row r="913" spans="13:20" x14ac:dyDescent="0.25">
      <c r="M913" t="s">
        <v>966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</row>
    <row r="914" spans="13:20" x14ac:dyDescent="0.25">
      <c r="M914" t="s">
        <v>967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</row>
    <row r="915" spans="13:20" x14ac:dyDescent="0.25">
      <c r="M915" t="s">
        <v>968</v>
      </c>
      <c r="N915">
        <v>10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</row>
    <row r="916" spans="13:20" x14ac:dyDescent="0.25">
      <c r="M916" t="s">
        <v>969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</row>
    <row r="917" spans="13:20" x14ac:dyDescent="0.25">
      <c r="M917" t="s">
        <v>970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</row>
    <row r="918" spans="13:20" x14ac:dyDescent="0.25">
      <c r="M918" t="s">
        <v>971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</row>
    <row r="919" spans="13:20" x14ac:dyDescent="0.25">
      <c r="M919" t="s">
        <v>972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</row>
    <row r="920" spans="13:20" x14ac:dyDescent="0.25">
      <c r="M920" t="s">
        <v>973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</row>
    <row r="921" spans="13:20" x14ac:dyDescent="0.25">
      <c r="M921" t="s">
        <v>974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</row>
    <row r="922" spans="13:20" x14ac:dyDescent="0.25">
      <c r="M922" t="s">
        <v>975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</row>
    <row r="923" spans="13:20" x14ac:dyDescent="0.25">
      <c r="M923" t="s">
        <v>976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</row>
    <row r="924" spans="13:20" x14ac:dyDescent="0.25">
      <c r="M924" t="s">
        <v>977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</row>
    <row r="925" spans="13:20" x14ac:dyDescent="0.25">
      <c r="M925" t="s">
        <v>978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</row>
    <row r="926" spans="13:20" x14ac:dyDescent="0.25">
      <c r="M926" t="s">
        <v>979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</row>
    <row r="927" spans="13:20" x14ac:dyDescent="0.25">
      <c r="M927" t="s">
        <v>980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</row>
    <row r="928" spans="13:20" x14ac:dyDescent="0.25">
      <c r="M928" t="s">
        <v>981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</row>
    <row r="929" spans="13:23" x14ac:dyDescent="0.25">
      <c r="M929" t="s">
        <v>982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</row>
    <row r="930" spans="13:23" x14ac:dyDescent="0.25">
      <c r="M930" t="s">
        <v>983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</row>
    <row r="931" spans="13:23" x14ac:dyDescent="0.25">
      <c r="M931" t="s">
        <v>984</v>
      </c>
      <c r="N931">
        <v>140</v>
      </c>
      <c r="O931">
        <v>0.41</v>
      </c>
      <c r="P931">
        <v>3.12</v>
      </c>
      <c r="Q931">
        <v>0</v>
      </c>
      <c r="R931">
        <v>0</v>
      </c>
      <c r="S931">
        <v>0</v>
      </c>
      <c r="T931">
        <v>0</v>
      </c>
    </row>
    <row r="932" spans="13:23" x14ac:dyDescent="0.25">
      <c r="M932" t="s">
        <v>985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</row>
    <row r="933" spans="13:23" x14ac:dyDescent="0.25">
      <c r="M933" t="s">
        <v>986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</row>
    <row r="934" spans="13:23" x14ac:dyDescent="0.25">
      <c r="M934" t="s">
        <v>987</v>
      </c>
      <c r="N934">
        <v>10</v>
      </c>
      <c r="O934">
        <v>0.16</v>
      </c>
      <c r="P934">
        <v>0</v>
      </c>
      <c r="Q934">
        <v>0</v>
      </c>
      <c r="R934">
        <v>0</v>
      </c>
      <c r="S934">
        <v>0</v>
      </c>
      <c r="T934">
        <v>0</v>
      </c>
    </row>
    <row r="935" spans="13:23" x14ac:dyDescent="0.25">
      <c r="M935" t="s">
        <v>988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</row>
    <row r="936" spans="13:23" x14ac:dyDescent="0.25">
      <c r="M936" t="s">
        <v>989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</row>
    <row r="937" spans="13:23" x14ac:dyDescent="0.25">
      <c r="M937" t="s">
        <v>990</v>
      </c>
      <c r="N937">
        <v>10</v>
      </c>
      <c r="O937">
        <v>0.46</v>
      </c>
      <c r="P937">
        <v>0.01</v>
      </c>
      <c r="Q937">
        <v>0</v>
      </c>
      <c r="R937">
        <v>0</v>
      </c>
      <c r="S937">
        <v>1.39</v>
      </c>
      <c r="T937">
        <v>0</v>
      </c>
      <c r="U937">
        <v>0</v>
      </c>
      <c r="W937">
        <v>1</v>
      </c>
    </row>
    <row r="938" spans="13:23" x14ac:dyDescent="0.25">
      <c r="M938" t="s">
        <v>991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</row>
    <row r="939" spans="13:23" x14ac:dyDescent="0.25">
      <c r="M939" t="s">
        <v>992</v>
      </c>
      <c r="N939">
        <v>10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</row>
    <row r="940" spans="13:23" x14ac:dyDescent="0.25">
      <c r="M940" t="s">
        <v>993</v>
      </c>
      <c r="N940">
        <v>10</v>
      </c>
      <c r="O940">
        <v>0</v>
      </c>
      <c r="P940">
        <v>0</v>
      </c>
      <c r="Q940">
        <v>0</v>
      </c>
      <c r="R940">
        <v>0</v>
      </c>
      <c r="S940">
        <v>0.6</v>
      </c>
      <c r="T940">
        <v>0</v>
      </c>
      <c r="U940">
        <v>0</v>
      </c>
      <c r="W940">
        <v>1</v>
      </c>
    </row>
    <row r="941" spans="13:23" x14ac:dyDescent="0.25">
      <c r="M941" t="s">
        <v>994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</row>
    <row r="942" spans="13:23" x14ac:dyDescent="0.25">
      <c r="M942" t="s">
        <v>995</v>
      </c>
      <c r="N942">
        <v>110</v>
      </c>
      <c r="O942">
        <v>0.25</v>
      </c>
      <c r="P942">
        <v>3.5</v>
      </c>
      <c r="Q942">
        <v>0</v>
      </c>
      <c r="R942">
        <v>0</v>
      </c>
      <c r="S942">
        <v>0</v>
      </c>
      <c r="T942">
        <v>0</v>
      </c>
    </row>
    <row r="943" spans="13:23" x14ac:dyDescent="0.25">
      <c r="M943" t="s">
        <v>996</v>
      </c>
      <c r="N943">
        <v>10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</row>
    <row r="944" spans="13:23" x14ac:dyDescent="0.25">
      <c r="M944" t="s">
        <v>997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</row>
    <row r="945" spans="13:20" x14ac:dyDescent="0.25">
      <c r="M945" t="s">
        <v>998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</row>
    <row r="946" spans="13:20" x14ac:dyDescent="0.25">
      <c r="M946" t="s">
        <v>999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</row>
    <row r="947" spans="13:20" x14ac:dyDescent="0.25">
      <c r="M947" t="s">
        <v>1000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</row>
    <row r="948" spans="13:20" x14ac:dyDescent="0.25">
      <c r="M948" t="s">
        <v>1001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</row>
    <row r="949" spans="13:20" x14ac:dyDescent="0.25">
      <c r="M949" t="s">
        <v>1002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</row>
    <row r="950" spans="13:20" x14ac:dyDescent="0.25">
      <c r="M950" t="s">
        <v>1003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</row>
    <row r="951" spans="13:20" x14ac:dyDescent="0.25">
      <c r="M951" t="s">
        <v>1004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</row>
    <row r="952" spans="13:20" x14ac:dyDescent="0.25">
      <c r="M952" t="s">
        <v>1005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</row>
    <row r="953" spans="13:20" x14ac:dyDescent="0.25">
      <c r="M953" t="s">
        <v>1006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</row>
    <row r="954" spans="13:20" x14ac:dyDescent="0.25">
      <c r="M954" t="s">
        <v>1007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</row>
    <row r="955" spans="13:20" x14ac:dyDescent="0.25">
      <c r="M955" t="s">
        <v>1008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</row>
    <row r="956" spans="13:20" x14ac:dyDescent="0.25">
      <c r="M956" t="s">
        <v>1009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</row>
    <row r="957" spans="13:20" x14ac:dyDescent="0.25">
      <c r="M957" t="s">
        <v>1010</v>
      </c>
      <c r="N957">
        <v>10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</row>
    <row r="958" spans="13:20" x14ac:dyDescent="0.25">
      <c r="M958" t="s">
        <v>1011</v>
      </c>
      <c r="N958">
        <v>10</v>
      </c>
      <c r="O958">
        <v>0.05</v>
      </c>
      <c r="P958">
        <v>0</v>
      </c>
      <c r="Q958">
        <v>0</v>
      </c>
      <c r="R958">
        <v>0</v>
      </c>
      <c r="S958">
        <v>0</v>
      </c>
      <c r="T958">
        <v>0</v>
      </c>
    </row>
    <row r="959" spans="13:20" x14ac:dyDescent="0.25">
      <c r="M959" t="s">
        <v>1012</v>
      </c>
      <c r="N959">
        <v>40</v>
      </c>
      <c r="O959">
        <v>0.7</v>
      </c>
      <c r="P959">
        <v>1.44</v>
      </c>
      <c r="Q959">
        <v>0</v>
      </c>
      <c r="R959">
        <v>0</v>
      </c>
      <c r="S959">
        <v>0</v>
      </c>
      <c r="T959">
        <v>0</v>
      </c>
    </row>
    <row r="960" spans="13:20" x14ac:dyDescent="0.25">
      <c r="M960" t="s">
        <v>1013</v>
      </c>
      <c r="N960">
        <v>10</v>
      </c>
      <c r="O960">
        <v>0.36</v>
      </c>
      <c r="P960">
        <v>0</v>
      </c>
      <c r="Q960">
        <v>0</v>
      </c>
      <c r="R960">
        <v>0</v>
      </c>
      <c r="S960">
        <v>0</v>
      </c>
      <c r="T960">
        <v>0</v>
      </c>
    </row>
    <row r="961" spans="13:23" x14ac:dyDescent="0.25">
      <c r="M961" t="s">
        <v>1014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</row>
    <row r="962" spans="13:23" x14ac:dyDescent="0.25">
      <c r="M962" t="s">
        <v>1015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</row>
    <row r="963" spans="13:23" x14ac:dyDescent="0.25">
      <c r="M963" t="s">
        <v>1016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</row>
    <row r="964" spans="13:23" x14ac:dyDescent="0.25">
      <c r="M964" t="s">
        <v>1017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</row>
    <row r="965" spans="13:23" x14ac:dyDescent="0.25">
      <c r="M965" t="s">
        <v>1018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</row>
    <row r="966" spans="13:23" x14ac:dyDescent="0.25">
      <c r="M966" t="s">
        <v>1019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</row>
    <row r="967" spans="13:23" x14ac:dyDescent="0.25">
      <c r="M967" t="s">
        <v>1020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</row>
    <row r="968" spans="13:23" x14ac:dyDescent="0.25">
      <c r="M968" t="s">
        <v>1021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</row>
    <row r="969" spans="13:23" x14ac:dyDescent="0.25">
      <c r="M969" t="s">
        <v>1022</v>
      </c>
      <c r="N969">
        <v>10</v>
      </c>
      <c r="O969">
        <v>0.09</v>
      </c>
      <c r="P969">
        <v>0</v>
      </c>
      <c r="Q969">
        <v>0</v>
      </c>
      <c r="R969">
        <v>0</v>
      </c>
      <c r="S969">
        <v>1.39</v>
      </c>
      <c r="T969">
        <v>0</v>
      </c>
      <c r="U969">
        <v>0</v>
      </c>
      <c r="W969">
        <v>1</v>
      </c>
    </row>
    <row r="970" spans="13:23" x14ac:dyDescent="0.25">
      <c r="M970" t="s">
        <v>1023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</row>
    <row r="971" spans="13:23" x14ac:dyDescent="0.25">
      <c r="M971" t="s">
        <v>1024</v>
      </c>
      <c r="N971">
        <v>90</v>
      </c>
      <c r="O971">
        <v>0.5</v>
      </c>
      <c r="P971">
        <v>5.3</v>
      </c>
      <c r="Q971">
        <v>0</v>
      </c>
      <c r="R971">
        <v>0</v>
      </c>
      <c r="S971">
        <v>0</v>
      </c>
      <c r="T971">
        <v>0</v>
      </c>
    </row>
    <row r="972" spans="13:23" x14ac:dyDescent="0.25">
      <c r="M972" t="s">
        <v>1025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</row>
    <row r="973" spans="13:23" x14ac:dyDescent="0.25">
      <c r="M973" t="s">
        <v>1026</v>
      </c>
      <c r="N973">
        <v>10</v>
      </c>
      <c r="O973">
        <v>0.3</v>
      </c>
      <c r="P973">
        <v>0</v>
      </c>
      <c r="Q973">
        <v>0</v>
      </c>
      <c r="R973">
        <v>0</v>
      </c>
      <c r="S973">
        <v>0</v>
      </c>
      <c r="T973">
        <v>0</v>
      </c>
    </row>
    <row r="974" spans="13:23" x14ac:dyDescent="0.25">
      <c r="M974" t="s">
        <v>1027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</row>
    <row r="975" spans="13:23" x14ac:dyDescent="0.25">
      <c r="M975" t="s">
        <v>1028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</row>
    <row r="976" spans="13:23" x14ac:dyDescent="0.25">
      <c r="M976" t="s">
        <v>1029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</row>
    <row r="977" spans="13:23" x14ac:dyDescent="0.25">
      <c r="M977" t="s">
        <v>1030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</row>
    <row r="978" spans="13:23" x14ac:dyDescent="0.25">
      <c r="M978" t="s">
        <v>1031</v>
      </c>
      <c r="N978">
        <v>10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</row>
    <row r="979" spans="13:23" x14ac:dyDescent="0.25">
      <c r="M979" t="s">
        <v>1032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</row>
    <row r="980" spans="13:23" x14ac:dyDescent="0.25">
      <c r="M980" t="s">
        <v>1033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</row>
    <row r="981" spans="13:23" x14ac:dyDescent="0.25">
      <c r="M981" t="s">
        <v>1034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</row>
    <row r="982" spans="13:23" x14ac:dyDescent="0.25">
      <c r="M982" t="s">
        <v>1035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</row>
    <row r="983" spans="13:23" x14ac:dyDescent="0.25">
      <c r="M983" t="s">
        <v>1036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</row>
    <row r="984" spans="13:23" x14ac:dyDescent="0.25">
      <c r="M984" t="s">
        <v>1037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</row>
    <row r="985" spans="13:23" x14ac:dyDescent="0.25">
      <c r="M985" t="s">
        <v>1038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</row>
    <row r="986" spans="13:23" x14ac:dyDescent="0.25">
      <c r="M986" t="s">
        <v>1039</v>
      </c>
      <c r="N986">
        <v>50</v>
      </c>
      <c r="O986">
        <v>0.54</v>
      </c>
      <c r="P986">
        <v>1.35</v>
      </c>
      <c r="Q986">
        <v>0</v>
      </c>
      <c r="R986">
        <v>0</v>
      </c>
      <c r="S986">
        <v>0.79</v>
      </c>
      <c r="T986">
        <v>0</v>
      </c>
      <c r="U986">
        <v>0</v>
      </c>
      <c r="W986">
        <v>1</v>
      </c>
    </row>
    <row r="987" spans="13:23" x14ac:dyDescent="0.25">
      <c r="M987" t="s">
        <v>1040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</row>
    <row r="988" spans="13:23" x14ac:dyDescent="0.25">
      <c r="M988" t="s">
        <v>1041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</row>
    <row r="989" spans="13:23" x14ac:dyDescent="0.25">
      <c r="M989" t="s">
        <v>1042</v>
      </c>
      <c r="N989">
        <v>10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</row>
    <row r="990" spans="13:23" x14ac:dyDescent="0.25">
      <c r="M990" t="s">
        <v>1043</v>
      </c>
      <c r="N990">
        <v>50</v>
      </c>
      <c r="O990">
        <v>0.93</v>
      </c>
      <c r="P990">
        <v>15.55</v>
      </c>
      <c r="Q990">
        <v>0</v>
      </c>
      <c r="R990">
        <v>0</v>
      </c>
      <c r="S990">
        <v>0</v>
      </c>
      <c r="T990">
        <v>0</v>
      </c>
    </row>
    <row r="991" spans="13:23" x14ac:dyDescent="0.25">
      <c r="M991" t="s">
        <v>1044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</row>
    <row r="992" spans="13:23" x14ac:dyDescent="0.25">
      <c r="M992" t="s">
        <v>1045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</row>
    <row r="993" spans="13:20" x14ac:dyDescent="0.25">
      <c r="M993" t="s">
        <v>1046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</row>
    <row r="994" spans="13:20" x14ac:dyDescent="0.25">
      <c r="M994" t="s">
        <v>1047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</row>
    <row r="995" spans="13:20" x14ac:dyDescent="0.25">
      <c r="M995" t="s">
        <v>1048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</row>
    <row r="996" spans="13:20" x14ac:dyDescent="0.25">
      <c r="M996" t="s">
        <v>1049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</row>
    <row r="997" spans="13:20" x14ac:dyDescent="0.25">
      <c r="M997" t="s">
        <v>1050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</row>
    <row r="998" spans="13:20" x14ac:dyDescent="0.25">
      <c r="M998" t="s">
        <v>1051</v>
      </c>
      <c r="N998">
        <v>50</v>
      </c>
      <c r="O998">
        <v>0.68</v>
      </c>
      <c r="P998">
        <v>1.52</v>
      </c>
      <c r="Q998">
        <v>0</v>
      </c>
      <c r="R998">
        <v>0</v>
      </c>
      <c r="S998">
        <v>0</v>
      </c>
      <c r="T998">
        <v>0</v>
      </c>
    </row>
    <row r="999" spans="13:20" x14ac:dyDescent="0.25">
      <c r="M999" t="s">
        <v>1052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</row>
    <row r="1000" spans="13:20" x14ac:dyDescent="0.25">
      <c r="M1000" t="s">
        <v>1053</v>
      </c>
      <c r="N1000">
        <v>10</v>
      </c>
      <c r="O1000">
        <v>0.71</v>
      </c>
      <c r="P1000">
        <v>0</v>
      </c>
      <c r="Q1000">
        <v>0</v>
      </c>
      <c r="R1000">
        <v>0</v>
      </c>
      <c r="S1000">
        <v>0</v>
      </c>
      <c r="T1000">
        <v>0</v>
      </c>
    </row>
    <row r="1001" spans="13:20" x14ac:dyDescent="0.25">
      <c r="M1001" t="s">
        <v>1054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</row>
    <row r="1002" spans="13:20" x14ac:dyDescent="0.25">
      <c r="M1002" t="s">
        <v>1055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</row>
    <row r="1003" spans="13:20" x14ac:dyDescent="0.25">
      <c r="M1003" t="s">
        <v>1056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</row>
    <row r="1004" spans="13:20" x14ac:dyDescent="0.25">
      <c r="M1004" t="s">
        <v>1057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</row>
    <row r="1005" spans="13:20" x14ac:dyDescent="0.25">
      <c r="M1005" t="s">
        <v>1058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</row>
    <row r="1006" spans="13:20" x14ac:dyDescent="0.25">
      <c r="M1006" t="s">
        <v>1059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</row>
    <row r="1007" spans="13:20" x14ac:dyDescent="0.25">
      <c r="M1007" t="s">
        <v>1060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</row>
    <row r="1008" spans="13:20" x14ac:dyDescent="0.25">
      <c r="M1008" t="s">
        <v>1061</v>
      </c>
      <c r="N1008">
        <v>110</v>
      </c>
      <c r="O1008">
        <v>0.28000000000000003</v>
      </c>
      <c r="P1008">
        <v>4.3600000000000003</v>
      </c>
      <c r="Q1008">
        <v>0</v>
      </c>
      <c r="R1008">
        <v>0</v>
      </c>
      <c r="S1008">
        <v>0</v>
      </c>
      <c r="T1008">
        <v>0</v>
      </c>
    </row>
    <row r="1009" spans="13:23" x14ac:dyDescent="0.25">
      <c r="M1009" t="s">
        <v>1062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</row>
    <row r="1010" spans="13:23" x14ac:dyDescent="0.25">
      <c r="M1010" t="s">
        <v>1063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</row>
    <row r="1011" spans="13:23" x14ac:dyDescent="0.25">
      <c r="M1011" t="s">
        <v>1064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</row>
    <row r="1012" spans="13:23" x14ac:dyDescent="0.25">
      <c r="M1012" t="s">
        <v>1065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</row>
    <row r="1013" spans="13:23" x14ac:dyDescent="0.25">
      <c r="M1013" t="s">
        <v>1066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</row>
    <row r="1014" spans="13:23" x14ac:dyDescent="0.25">
      <c r="M1014" t="s">
        <v>1067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</row>
    <row r="1015" spans="13:23" x14ac:dyDescent="0.25">
      <c r="M1015" t="s">
        <v>1068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</row>
    <row r="1016" spans="13:23" x14ac:dyDescent="0.25">
      <c r="M1016" t="s">
        <v>1069</v>
      </c>
      <c r="N1016">
        <v>10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</row>
    <row r="1017" spans="13:23" x14ac:dyDescent="0.25">
      <c r="M1017" t="s">
        <v>1070</v>
      </c>
      <c r="N1017">
        <v>10</v>
      </c>
      <c r="O1017">
        <v>0.35</v>
      </c>
      <c r="P1017">
        <v>0.02</v>
      </c>
      <c r="Q1017">
        <v>0</v>
      </c>
      <c r="R1017">
        <v>0</v>
      </c>
      <c r="S1017">
        <v>0.2</v>
      </c>
      <c r="T1017">
        <v>0</v>
      </c>
      <c r="U1017">
        <v>0</v>
      </c>
      <c r="W1017">
        <v>1</v>
      </c>
    </row>
    <row r="1018" spans="13:23" x14ac:dyDescent="0.25">
      <c r="M1018" t="s">
        <v>1071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</row>
    <row r="1019" spans="13:23" x14ac:dyDescent="0.25">
      <c r="M1019" t="s">
        <v>1072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</row>
    <row r="1020" spans="13:23" x14ac:dyDescent="0.25">
      <c r="M1020" t="s">
        <v>1073</v>
      </c>
      <c r="N1020">
        <v>10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</row>
    <row r="1021" spans="13:23" x14ac:dyDescent="0.25">
      <c r="M1021" t="s">
        <v>1074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</row>
    <row r="1022" spans="13:23" x14ac:dyDescent="0.25">
      <c r="M1022" t="s">
        <v>1075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</row>
    <row r="1023" spans="13:23" x14ac:dyDescent="0.25">
      <c r="M1023" t="s">
        <v>1076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</row>
    <row r="1024" spans="13:23" x14ac:dyDescent="0.25">
      <c r="M1024" t="s">
        <v>1077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</row>
    <row r="1025" spans="13:23" x14ac:dyDescent="0.25">
      <c r="M1025" t="s">
        <v>1078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</row>
    <row r="1026" spans="13:23" x14ac:dyDescent="0.25">
      <c r="M1026" t="s">
        <v>1079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</row>
    <row r="1027" spans="13:23" x14ac:dyDescent="0.25">
      <c r="M1027" t="s">
        <v>1080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</row>
    <row r="1028" spans="13:23" x14ac:dyDescent="0.25">
      <c r="M1028" t="s">
        <v>1081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</row>
    <row r="1029" spans="13:23" x14ac:dyDescent="0.25">
      <c r="M1029" t="s">
        <v>1082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</row>
    <row r="1030" spans="13:23" x14ac:dyDescent="0.25">
      <c r="M1030" t="s">
        <v>1083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</row>
    <row r="1031" spans="13:23" x14ac:dyDescent="0.25">
      <c r="M1031" t="s">
        <v>1084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</row>
    <row r="1032" spans="13:23" x14ac:dyDescent="0.25">
      <c r="M1032" t="s">
        <v>1085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</row>
    <row r="1033" spans="13:23" x14ac:dyDescent="0.25">
      <c r="M1033" t="s">
        <v>1086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</row>
    <row r="1034" spans="13:23" x14ac:dyDescent="0.25">
      <c r="M1034" t="s">
        <v>1087</v>
      </c>
      <c r="N1034">
        <v>10</v>
      </c>
      <c r="O1034">
        <v>0.12</v>
      </c>
      <c r="P1034">
        <v>0</v>
      </c>
      <c r="Q1034">
        <v>0</v>
      </c>
      <c r="R1034">
        <v>0</v>
      </c>
      <c r="S1034">
        <v>1.19</v>
      </c>
      <c r="T1034">
        <v>0</v>
      </c>
      <c r="U1034">
        <v>0</v>
      </c>
      <c r="W1034">
        <v>1</v>
      </c>
    </row>
    <row r="1035" spans="13:23" x14ac:dyDescent="0.25">
      <c r="M1035" t="s">
        <v>1088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</row>
    <row r="1036" spans="13:23" x14ac:dyDescent="0.25">
      <c r="M1036" t="s">
        <v>1089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</row>
    <row r="1037" spans="13:23" x14ac:dyDescent="0.25">
      <c r="M1037" t="s">
        <v>1090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</row>
    <row r="1038" spans="13:23" x14ac:dyDescent="0.25">
      <c r="M1038" t="s">
        <v>1091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</row>
    <row r="1039" spans="13:23" x14ac:dyDescent="0.25">
      <c r="M1039" t="s">
        <v>1092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</row>
    <row r="1040" spans="13:23" x14ac:dyDescent="0.25">
      <c r="M1040" t="s">
        <v>1093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</row>
    <row r="1041" spans="13:23" x14ac:dyDescent="0.25">
      <c r="M1041" t="s">
        <v>1094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</row>
    <row r="1042" spans="13:23" x14ac:dyDescent="0.25">
      <c r="M1042" t="s">
        <v>1095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</row>
    <row r="1043" spans="13:23" x14ac:dyDescent="0.25">
      <c r="M1043" t="s">
        <v>1096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</row>
    <row r="1044" spans="13:23" x14ac:dyDescent="0.25">
      <c r="M1044" t="s">
        <v>1097</v>
      </c>
      <c r="N1044">
        <v>10</v>
      </c>
      <c r="O1044">
        <v>0.53</v>
      </c>
      <c r="P1044">
        <v>0.2</v>
      </c>
      <c r="Q1044">
        <v>0</v>
      </c>
      <c r="R1044">
        <v>0</v>
      </c>
      <c r="S1044">
        <v>3.17</v>
      </c>
      <c r="T1044">
        <v>0</v>
      </c>
      <c r="U1044">
        <v>0</v>
      </c>
      <c r="W1044">
        <v>1</v>
      </c>
    </row>
    <row r="1045" spans="13:23" x14ac:dyDescent="0.25">
      <c r="M1045" t="s">
        <v>1098</v>
      </c>
      <c r="N1045">
        <v>10</v>
      </c>
      <c r="O1045">
        <v>1</v>
      </c>
      <c r="P1045">
        <v>1.06</v>
      </c>
      <c r="Q1045">
        <v>0</v>
      </c>
      <c r="R1045">
        <v>0</v>
      </c>
      <c r="S1045">
        <v>0</v>
      </c>
      <c r="T1045">
        <v>0</v>
      </c>
    </row>
    <row r="1046" spans="13:23" x14ac:dyDescent="0.25">
      <c r="M1046" t="s">
        <v>1099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</row>
    <row r="1047" spans="13:23" x14ac:dyDescent="0.25">
      <c r="M1047" t="s">
        <v>1100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</row>
    <row r="1048" spans="13:23" x14ac:dyDescent="0.25">
      <c r="M1048" t="s">
        <v>1101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</row>
    <row r="1049" spans="13:23" x14ac:dyDescent="0.25">
      <c r="M1049" t="s">
        <v>1102</v>
      </c>
      <c r="N1049">
        <v>10</v>
      </c>
      <c r="O1049">
        <v>0.71</v>
      </c>
      <c r="P1049">
        <v>0</v>
      </c>
      <c r="Q1049">
        <v>0</v>
      </c>
      <c r="R1049">
        <v>0</v>
      </c>
      <c r="S1049">
        <v>0</v>
      </c>
      <c r="T1049">
        <v>0</v>
      </c>
    </row>
    <row r="1050" spans="13:23" x14ac:dyDescent="0.25">
      <c r="M1050" t="s">
        <v>1103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</row>
    <row r="1051" spans="13:23" x14ac:dyDescent="0.25">
      <c r="M1051" t="s">
        <v>1104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</row>
    <row r="1052" spans="13:23" x14ac:dyDescent="0.25">
      <c r="M1052" t="s">
        <v>1105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</row>
    <row r="1053" spans="13:23" x14ac:dyDescent="0.25">
      <c r="M1053" t="s">
        <v>1106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</row>
    <row r="1054" spans="13:23" x14ac:dyDescent="0.25">
      <c r="M1054" t="s">
        <v>1107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</row>
    <row r="1055" spans="13:23" x14ac:dyDescent="0.25">
      <c r="M1055" t="s">
        <v>1108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</row>
    <row r="1056" spans="13:23" x14ac:dyDescent="0.25">
      <c r="M1056" t="s">
        <v>1109</v>
      </c>
      <c r="N1056">
        <v>40</v>
      </c>
      <c r="O1056">
        <v>0.47</v>
      </c>
      <c r="P1056">
        <v>2.5</v>
      </c>
      <c r="Q1056">
        <v>0</v>
      </c>
      <c r="R1056">
        <v>0</v>
      </c>
      <c r="S1056">
        <v>0</v>
      </c>
      <c r="T1056">
        <v>0</v>
      </c>
    </row>
    <row r="1057" spans="13:20" x14ac:dyDescent="0.25">
      <c r="M1057" t="s">
        <v>1110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</row>
    <row r="1058" spans="13:20" x14ac:dyDescent="0.25">
      <c r="M1058" t="s">
        <v>1111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</row>
    <row r="1059" spans="13:20" x14ac:dyDescent="0.25">
      <c r="M1059" t="s">
        <v>1112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</row>
    <row r="1060" spans="13:20" x14ac:dyDescent="0.25">
      <c r="M1060" t="s">
        <v>1113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</row>
    <row r="1061" spans="13:20" x14ac:dyDescent="0.25">
      <c r="M1061" t="s">
        <v>1114</v>
      </c>
      <c r="N1061">
        <v>10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</row>
    <row r="1062" spans="13:20" x14ac:dyDescent="0.25">
      <c r="M1062" t="s">
        <v>1115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E11" sqref="E11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1.140625" style="86" bestFit="1" customWidth="1"/>
    <col min="4" max="4" width="9.140625" style="86"/>
    <col min="5" max="5" width="29.42578125" style="86" bestFit="1" customWidth="1"/>
    <col min="6" max="6" width="11.140625" style="86" bestFit="1" customWidth="1"/>
    <col min="7" max="16384" width="9.140625" style="86"/>
  </cols>
  <sheetData>
    <row r="1" spans="1:15" x14ac:dyDescent="0.25">
      <c r="A1" s="7" t="s">
        <v>676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420000*9</f>
        <v>3780000</v>
      </c>
      <c r="D6" s="4"/>
      <c r="E6" s="4" t="s">
        <v>670</v>
      </c>
      <c r="F6" s="5">
        <f>2200*9</f>
        <v>19800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1134</v>
      </c>
      <c r="D7" s="4"/>
      <c r="E7" s="4" t="s">
        <v>671</v>
      </c>
      <c r="F7" s="4">
        <f>F6*0.0003</f>
        <v>5.9399999999999995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>
      <c r="A8" s="4" t="s">
        <v>3</v>
      </c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94"/>
  <sheetViews>
    <sheetView workbookViewId="0">
      <selection sqref="A1:XFD5"/>
    </sheetView>
  </sheetViews>
  <sheetFormatPr defaultRowHeight="15" x14ac:dyDescent="0.25"/>
  <cols>
    <col min="1" max="1" width="29.42578125" style="86" customWidth="1"/>
    <col min="2" max="2" width="24.5703125" style="86" customWidth="1"/>
    <col min="3" max="3" width="13.7109375" style="86" customWidth="1"/>
    <col min="4" max="4" width="15.42578125" style="86" customWidth="1"/>
    <col min="5" max="5" width="17.140625" style="86" customWidth="1"/>
    <col min="6" max="6" width="22.42578125" style="86" customWidth="1"/>
    <col min="7" max="7" width="18.28515625" style="86" customWidth="1"/>
    <col min="8" max="8" width="14.5703125" style="86" customWidth="1"/>
    <col min="9" max="9" width="24.5703125" style="86" customWidth="1"/>
    <col min="10" max="16384" width="9.140625" style="86"/>
  </cols>
  <sheetData>
    <row r="1" spans="1:11" x14ac:dyDescent="0.25">
      <c r="A1" s="7" t="s">
        <v>3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</row>
    <row r="2" spans="1:11" x14ac:dyDescent="0.25">
      <c r="A2" s="29" t="s">
        <v>677</v>
      </c>
      <c r="B2" s="30"/>
      <c r="C2" s="31"/>
      <c r="D2" s="31"/>
      <c r="E2" s="30"/>
      <c r="F2" s="30"/>
      <c r="G2" s="30"/>
      <c r="H2" s="4"/>
      <c r="I2" s="4"/>
      <c r="J2" s="4"/>
      <c r="K2" s="4"/>
    </row>
    <row r="3" spans="1:11" x14ac:dyDescent="0.25">
      <c r="A3" s="29" t="s">
        <v>667</v>
      </c>
      <c r="B3" s="34">
        <v>14400</v>
      </c>
      <c r="C3" s="34">
        <v>733</v>
      </c>
      <c r="D3" s="43">
        <f>1.2*1.15</f>
        <v>1.38</v>
      </c>
      <c r="E3" s="30"/>
      <c r="F3" s="30" t="s">
        <v>3</v>
      </c>
      <c r="G3" s="30" t="s">
        <v>3</v>
      </c>
      <c r="H3" s="4"/>
      <c r="I3" s="4"/>
      <c r="J3" s="4"/>
      <c r="K3" s="4"/>
    </row>
    <row r="4" spans="1:11" x14ac:dyDescent="0.25">
      <c r="A4" s="29" t="s">
        <v>668</v>
      </c>
      <c r="B4" s="34">
        <f>B3*30</f>
        <v>432000</v>
      </c>
      <c r="C4" s="34">
        <f>C3*30</f>
        <v>21990</v>
      </c>
      <c r="D4" s="31"/>
      <c r="E4" s="44">
        <f>D3*C4</f>
        <v>30346.199999999997</v>
      </c>
      <c r="F4" s="30"/>
      <c r="G4" s="30"/>
      <c r="H4" s="4"/>
      <c r="I4" s="4"/>
      <c r="J4" s="4"/>
      <c r="K4" s="4"/>
    </row>
    <row r="5" spans="1:11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</row>
    <row r="21" spans="1:10" x14ac:dyDescent="0.25">
      <c r="A21" s="86" t="s">
        <v>4</v>
      </c>
      <c r="B21" s="86" t="s">
        <v>233</v>
      </c>
      <c r="C21" s="86" t="s">
        <v>5</v>
      </c>
      <c r="D21" s="86" t="s">
        <v>234</v>
      </c>
      <c r="E21" s="86" t="s">
        <v>236</v>
      </c>
      <c r="F21" s="86" t="s">
        <v>237</v>
      </c>
      <c r="G21" s="86" t="s">
        <v>238</v>
      </c>
      <c r="H21" s="86" t="s">
        <v>239</v>
      </c>
      <c r="I21" s="86" t="s">
        <v>240</v>
      </c>
      <c r="J21" s="86" t="s">
        <v>241</v>
      </c>
    </row>
    <row r="22" spans="1:10" x14ac:dyDescent="0.25">
      <c r="A22" s="86" t="s">
        <v>1127</v>
      </c>
      <c r="B22" s="86">
        <v>1000</v>
      </c>
      <c r="C22" s="86">
        <v>0.13</v>
      </c>
      <c r="D22" s="86">
        <v>0.47</v>
      </c>
      <c r="E22" s="86">
        <v>348.29</v>
      </c>
      <c r="F22" s="86">
        <v>2614.5700000000002</v>
      </c>
      <c r="G22" s="86">
        <v>53.19</v>
      </c>
      <c r="H22" s="86">
        <v>0.13300000000000001</v>
      </c>
      <c r="I22" s="86">
        <v>0.15</v>
      </c>
      <c r="J22" s="86">
        <v>1.02</v>
      </c>
    </row>
    <row r="23" spans="1:10" x14ac:dyDescent="0.25">
      <c r="A23" s="86" t="s">
        <v>1735</v>
      </c>
      <c r="B23" s="86">
        <v>22200</v>
      </c>
      <c r="C23" s="86">
        <v>0.55000000000000004</v>
      </c>
      <c r="D23" s="86">
        <v>0.7</v>
      </c>
      <c r="E23" s="86">
        <v>126.33</v>
      </c>
      <c r="F23" s="86">
        <v>3929.71</v>
      </c>
      <c r="G23" s="86">
        <v>124.7</v>
      </c>
      <c r="H23" s="86">
        <v>3.2000000000000001E-2</v>
      </c>
      <c r="I23" s="86">
        <v>0.99</v>
      </c>
      <c r="J23" s="86">
        <v>1.49</v>
      </c>
    </row>
    <row r="24" spans="1:10" x14ac:dyDescent="0.25">
      <c r="A24" s="86" t="s">
        <v>1128</v>
      </c>
      <c r="B24" s="86">
        <v>4400</v>
      </c>
      <c r="C24" s="86">
        <v>0.27</v>
      </c>
      <c r="D24" s="86">
        <v>0.32</v>
      </c>
      <c r="E24" s="86">
        <v>57.57</v>
      </c>
      <c r="F24" s="86">
        <v>1482.57</v>
      </c>
      <c r="G24" s="86">
        <v>32.9</v>
      </c>
      <c r="H24" s="86">
        <v>3.9E-2</v>
      </c>
      <c r="I24" s="86">
        <v>0.56999999999999995</v>
      </c>
      <c r="J24" s="86">
        <v>1.23</v>
      </c>
    </row>
    <row r="25" spans="1:10" x14ac:dyDescent="0.25">
      <c r="A25" s="86" t="s">
        <v>1142</v>
      </c>
      <c r="B25" s="86">
        <v>140</v>
      </c>
      <c r="C25" s="86">
        <v>0.59</v>
      </c>
      <c r="D25" s="86">
        <v>0.91</v>
      </c>
      <c r="E25" s="86">
        <v>25.01</v>
      </c>
      <c r="F25" s="86">
        <v>279.70999999999998</v>
      </c>
      <c r="G25" s="86">
        <v>10.09</v>
      </c>
      <c r="H25" s="86">
        <v>8.8999999999999996E-2</v>
      </c>
      <c r="I25" s="86">
        <v>0.4</v>
      </c>
      <c r="J25" s="86">
        <v>1.25</v>
      </c>
    </row>
    <row r="26" spans="1:10" x14ac:dyDescent="0.25">
      <c r="A26" s="86" t="s">
        <v>1130</v>
      </c>
      <c r="B26" s="86">
        <v>2400</v>
      </c>
      <c r="C26" s="86">
        <v>0.34</v>
      </c>
      <c r="D26" s="86">
        <v>0.68</v>
      </c>
      <c r="E26" s="86">
        <v>18.84</v>
      </c>
      <c r="F26" s="86">
        <v>299.29000000000002</v>
      </c>
      <c r="G26" s="86">
        <v>13.1</v>
      </c>
      <c r="H26" s="86">
        <v>6.3E-2</v>
      </c>
      <c r="I26" s="86">
        <v>0.7</v>
      </c>
      <c r="J26" s="86">
        <v>1.17</v>
      </c>
    </row>
    <row r="27" spans="1:10" x14ac:dyDescent="0.25">
      <c r="A27" s="86" t="s">
        <v>1144</v>
      </c>
      <c r="B27" s="86">
        <v>320</v>
      </c>
      <c r="C27" s="86">
        <v>0.41</v>
      </c>
      <c r="D27" s="86">
        <v>0.7</v>
      </c>
      <c r="E27" s="86">
        <v>15.57</v>
      </c>
      <c r="F27" s="86">
        <v>192.14</v>
      </c>
      <c r="G27" s="86">
        <v>18.579999999999998</v>
      </c>
      <c r="H27" s="86">
        <v>8.1000000000000003E-2</v>
      </c>
      <c r="I27" s="86">
        <v>1.19</v>
      </c>
      <c r="J27" s="86">
        <v>1.33</v>
      </c>
    </row>
    <row r="28" spans="1:10" x14ac:dyDescent="0.25">
      <c r="A28" s="86" t="s">
        <v>1134</v>
      </c>
      <c r="B28" s="86">
        <v>1300</v>
      </c>
      <c r="C28" s="86">
        <v>0.66</v>
      </c>
      <c r="D28" s="86">
        <v>0.74</v>
      </c>
      <c r="E28" s="86">
        <v>12.12</v>
      </c>
      <c r="F28" s="86">
        <v>293.86</v>
      </c>
      <c r="G28" s="86">
        <v>13.28</v>
      </c>
      <c r="H28" s="86">
        <v>4.1000000000000002E-2</v>
      </c>
      <c r="I28" s="86">
        <v>1.1000000000000001</v>
      </c>
      <c r="J28" s="86">
        <v>1.43</v>
      </c>
    </row>
    <row r="29" spans="1:10" x14ac:dyDescent="0.25">
      <c r="A29" s="86" t="s">
        <v>1137</v>
      </c>
      <c r="B29" s="86">
        <v>880</v>
      </c>
      <c r="C29" s="86">
        <v>0.38</v>
      </c>
      <c r="D29" s="86">
        <v>0.53</v>
      </c>
      <c r="E29" s="86">
        <v>11.36</v>
      </c>
      <c r="F29" s="86">
        <v>319.43</v>
      </c>
      <c r="G29" s="86">
        <v>14.31</v>
      </c>
      <c r="H29" s="86">
        <v>3.5999999999999997E-2</v>
      </c>
      <c r="I29" s="86">
        <v>1.26</v>
      </c>
      <c r="J29" s="86">
        <v>1.78</v>
      </c>
    </row>
    <row r="30" spans="1:10" x14ac:dyDescent="0.25">
      <c r="A30" s="86" t="s">
        <v>1129</v>
      </c>
      <c r="B30" s="86">
        <v>2400</v>
      </c>
      <c r="C30" s="86">
        <v>0.53</v>
      </c>
      <c r="D30" s="86">
        <v>0.83</v>
      </c>
      <c r="E30" s="86">
        <v>6.48</v>
      </c>
      <c r="F30" s="86">
        <v>292.86</v>
      </c>
      <c r="G30" s="86">
        <v>7.8</v>
      </c>
      <c r="H30" s="86">
        <v>2.1999999999999999E-2</v>
      </c>
      <c r="I30" s="86">
        <v>1.2</v>
      </c>
      <c r="J30" s="86">
        <v>1.8</v>
      </c>
    </row>
    <row r="31" spans="1:10" x14ac:dyDescent="0.25">
      <c r="A31" s="86" t="s">
        <v>1662</v>
      </c>
      <c r="B31" s="86">
        <v>10</v>
      </c>
      <c r="C31" s="86">
        <v>0.37</v>
      </c>
      <c r="D31" s="86">
        <v>0.1</v>
      </c>
      <c r="E31" s="86">
        <v>5.76</v>
      </c>
      <c r="F31" s="86">
        <v>31.71</v>
      </c>
      <c r="G31" s="86">
        <v>9.4700000000000006</v>
      </c>
      <c r="H31" s="86">
        <v>0.182</v>
      </c>
      <c r="I31" s="86">
        <v>1.65</v>
      </c>
      <c r="J31" s="86">
        <v>1.05</v>
      </c>
    </row>
    <row r="32" spans="1:10" x14ac:dyDescent="0.25">
      <c r="A32" s="86" t="s">
        <v>653</v>
      </c>
      <c r="B32" s="86">
        <v>590</v>
      </c>
      <c r="C32" s="86">
        <v>0.81</v>
      </c>
      <c r="D32" s="86">
        <v>1.67</v>
      </c>
      <c r="E32" s="86">
        <v>4.55</v>
      </c>
      <c r="F32" s="86">
        <v>116</v>
      </c>
      <c r="G32" s="86">
        <v>6.08</v>
      </c>
      <c r="H32" s="86">
        <v>3.9E-2</v>
      </c>
      <c r="I32" s="86">
        <v>1.34</v>
      </c>
      <c r="J32" s="86">
        <v>2.14</v>
      </c>
    </row>
    <row r="33" spans="1:10" x14ac:dyDescent="0.25">
      <c r="A33" s="86" t="s">
        <v>2043</v>
      </c>
      <c r="B33" s="86">
        <v>720</v>
      </c>
      <c r="C33" s="86">
        <v>0.34</v>
      </c>
      <c r="D33" s="86">
        <v>0.63</v>
      </c>
      <c r="E33" s="86">
        <v>4.47</v>
      </c>
      <c r="F33" s="86">
        <v>66.430000000000007</v>
      </c>
      <c r="G33" s="86">
        <v>4.46</v>
      </c>
      <c r="H33" s="86">
        <v>6.7000000000000004E-2</v>
      </c>
      <c r="I33" s="86">
        <v>1</v>
      </c>
      <c r="J33" s="86">
        <v>1.04</v>
      </c>
    </row>
    <row r="34" spans="1:10" x14ac:dyDescent="0.25">
      <c r="A34" s="86" t="s">
        <v>664</v>
      </c>
      <c r="B34" s="86">
        <v>880</v>
      </c>
      <c r="C34" s="86">
        <v>0.49</v>
      </c>
      <c r="D34" s="86">
        <v>0.37</v>
      </c>
      <c r="E34" s="86">
        <v>3.06</v>
      </c>
      <c r="F34" s="86">
        <v>189.29</v>
      </c>
      <c r="G34" s="86">
        <v>3.11</v>
      </c>
      <c r="H34" s="86">
        <v>1.6E-2</v>
      </c>
      <c r="I34" s="86">
        <v>1.02</v>
      </c>
      <c r="J34" s="86">
        <v>2.74</v>
      </c>
    </row>
    <row r="35" spans="1:10" x14ac:dyDescent="0.25">
      <c r="A35" s="86" t="s">
        <v>333</v>
      </c>
      <c r="B35" s="86">
        <v>3600</v>
      </c>
      <c r="C35" s="86">
        <v>0.31</v>
      </c>
      <c r="D35" s="86">
        <v>1.56</v>
      </c>
      <c r="E35" s="86">
        <v>2.84</v>
      </c>
      <c r="F35" s="86">
        <v>212.29</v>
      </c>
      <c r="G35" s="86">
        <v>2.7</v>
      </c>
      <c r="H35" s="86">
        <v>1.2999999999999999E-2</v>
      </c>
      <c r="I35" s="86">
        <v>0.95</v>
      </c>
      <c r="J35" s="86">
        <v>1.71</v>
      </c>
    </row>
    <row r="36" spans="1:10" x14ac:dyDescent="0.25">
      <c r="A36" s="86" t="s">
        <v>1958</v>
      </c>
      <c r="B36" s="86">
        <v>10</v>
      </c>
      <c r="C36" s="86">
        <v>0.32</v>
      </c>
      <c r="D36" s="86">
        <v>0</v>
      </c>
      <c r="E36" s="86">
        <v>2.79</v>
      </c>
      <c r="F36" s="86">
        <v>9.57</v>
      </c>
      <c r="G36" s="86">
        <v>0.06</v>
      </c>
      <c r="H36" s="86">
        <v>0.29099999999999998</v>
      </c>
      <c r="I36" s="86">
        <v>0.02</v>
      </c>
      <c r="J36" s="86">
        <v>1.06</v>
      </c>
    </row>
    <row r="37" spans="1:10" x14ac:dyDescent="0.25">
      <c r="A37" s="86" t="s">
        <v>1670</v>
      </c>
      <c r="B37" s="86">
        <v>320</v>
      </c>
      <c r="C37" s="86">
        <v>0.26</v>
      </c>
      <c r="D37" s="86">
        <v>0.04</v>
      </c>
      <c r="E37" s="86">
        <v>2.63</v>
      </c>
      <c r="F37" s="86">
        <v>78.290000000000006</v>
      </c>
      <c r="G37" s="86">
        <v>3.19</v>
      </c>
      <c r="H37" s="86">
        <v>3.4000000000000002E-2</v>
      </c>
      <c r="I37" s="86">
        <v>1.21</v>
      </c>
      <c r="J37" s="86">
        <v>1.18</v>
      </c>
    </row>
    <row r="38" spans="1:10" x14ac:dyDescent="0.25">
      <c r="A38" s="86" t="s">
        <v>1959</v>
      </c>
      <c r="B38" s="86">
        <v>480</v>
      </c>
      <c r="C38" s="86">
        <v>0.59</v>
      </c>
      <c r="D38" s="86">
        <v>0.48</v>
      </c>
      <c r="E38" s="86">
        <v>2.02</v>
      </c>
      <c r="F38" s="86">
        <v>50.14</v>
      </c>
      <c r="G38" s="86">
        <v>2.38</v>
      </c>
      <c r="H38" s="86">
        <v>0.04</v>
      </c>
      <c r="I38" s="86">
        <v>1.18</v>
      </c>
      <c r="J38" s="86">
        <v>1.5</v>
      </c>
    </row>
    <row r="39" spans="1:10" x14ac:dyDescent="0.25">
      <c r="A39" s="86" t="s">
        <v>660</v>
      </c>
      <c r="B39" s="86">
        <v>110</v>
      </c>
      <c r="C39" s="86">
        <v>0.78</v>
      </c>
      <c r="D39" s="86">
        <v>1.02</v>
      </c>
      <c r="E39" s="86">
        <v>1.92</v>
      </c>
      <c r="F39" s="86">
        <v>55.14</v>
      </c>
      <c r="G39" s="86">
        <v>2.68</v>
      </c>
      <c r="H39" s="86">
        <v>3.5000000000000003E-2</v>
      </c>
      <c r="I39" s="86">
        <v>1.39</v>
      </c>
      <c r="J39" s="86">
        <v>1.99</v>
      </c>
    </row>
    <row r="40" spans="1:10" x14ac:dyDescent="0.25">
      <c r="A40" s="86" t="s">
        <v>1854</v>
      </c>
      <c r="B40" s="86">
        <v>390</v>
      </c>
      <c r="C40" s="86">
        <v>0.25</v>
      </c>
      <c r="D40" s="86">
        <v>0.75</v>
      </c>
      <c r="E40" s="86">
        <v>1.87</v>
      </c>
      <c r="F40" s="86">
        <v>27.71</v>
      </c>
      <c r="G40" s="86">
        <v>2.34</v>
      </c>
      <c r="H40" s="86">
        <v>6.7000000000000004E-2</v>
      </c>
      <c r="I40" s="86">
        <v>1.25</v>
      </c>
      <c r="J40" s="86">
        <v>1.1000000000000001</v>
      </c>
    </row>
    <row r="41" spans="1:10" x14ac:dyDescent="0.25">
      <c r="A41" s="86" t="s">
        <v>1873</v>
      </c>
      <c r="B41" s="86">
        <v>50</v>
      </c>
      <c r="C41" s="86">
        <v>0.05</v>
      </c>
      <c r="D41" s="86">
        <v>0</v>
      </c>
      <c r="E41" s="86">
        <v>1.79</v>
      </c>
      <c r="F41" s="86">
        <v>64.14</v>
      </c>
      <c r="G41" s="86">
        <v>2</v>
      </c>
      <c r="H41" s="86">
        <v>2.8000000000000001E-2</v>
      </c>
      <c r="I41" s="86">
        <v>1.1200000000000001</v>
      </c>
      <c r="J41" s="86">
        <v>1.1299999999999999</v>
      </c>
    </row>
    <row r="42" spans="1:10" x14ac:dyDescent="0.25">
      <c r="A42" s="86" t="s">
        <v>1762</v>
      </c>
      <c r="B42" s="86">
        <v>590</v>
      </c>
      <c r="C42" s="86">
        <v>0.14000000000000001</v>
      </c>
      <c r="D42" s="86">
        <v>2.63</v>
      </c>
      <c r="E42" s="86">
        <v>0.97</v>
      </c>
      <c r="F42" s="86">
        <v>42</v>
      </c>
      <c r="G42" s="86">
        <v>1.45</v>
      </c>
      <c r="H42" s="86">
        <v>2.3E-2</v>
      </c>
      <c r="I42" s="86">
        <v>1.5</v>
      </c>
      <c r="J42" s="86">
        <v>1.05</v>
      </c>
    </row>
    <row r="43" spans="1:10" x14ac:dyDescent="0.25">
      <c r="A43" s="86" t="s">
        <v>1818</v>
      </c>
      <c r="B43" s="86">
        <v>90</v>
      </c>
      <c r="C43" s="86">
        <v>0.08</v>
      </c>
      <c r="D43" s="86">
        <v>0</v>
      </c>
      <c r="E43" s="86">
        <v>0.93</v>
      </c>
      <c r="F43" s="86">
        <v>108.57</v>
      </c>
      <c r="G43" s="86">
        <v>1.31</v>
      </c>
      <c r="H43" s="86">
        <v>8.9999999999999993E-3</v>
      </c>
      <c r="I43" s="86">
        <v>1.42</v>
      </c>
      <c r="J43" s="86">
        <v>1.1100000000000001</v>
      </c>
    </row>
    <row r="44" spans="1:10" x14ac:dyDescent="0.25">
      <c r="A44" s="86" t="s">
        <v>243</v>
      </c>
      <c r="B44" s="86">
        <v>110</v>
      </c>
      <c r="C44" s="86">
        <v>0.28000000000000003</v>
      </c>
      <c r="D44" s="86">
        <v>0.81</v>
      </c>
      <c r="E44" s="86">
        <v>0.67</v>
      </c>
      <c r="F44" s="86">
        <v>53.43</v>
      </c>
      <c r="G44" s="86">
        <v>0.86</v>
      </c>
      <c r="H44" s="86">
        <v>1.2999999999999999E-2</v>
      </c>
      <c r="I44" s="86">
        <v>1.29</v>
      </c>
      <c r="J44" s="86">
        <v>1.6</v>
      </c>
    </row>
    <row r="45" spans="1:10" x14ac:dyDescent="0.25">
      <c r="A45" s="86" t="s">
        <v>1138</v>
      </c>
      <c r="B45" s="86">
        <v>590</v>
      </c>
      <c r="C45" s="86">
        <v>0.12</v>
      </c>
      <c r="D45" s="86">
        <v>0.56999999999999995</v>
      </c>
      <c r="E45" s="86">
        <v>0.62</v>
      </c>
      <c r="F45" s="86">
        <v>38.86</v>
      </c>
      <c r="G45" s="86">
        <v>0.56000000000000005</v>
      </c>
      <c r="H45" s="86">
        <v>1.6E-2</v>
      </c>
      <c r="I45" s="86">
        <v>0.91</v>
      </c>
      <c r="J45" s="86">
        <v>1.1000000000000001</v>
      </c>
    </row>
    <row r="46" spans="1:10" x14ac:dyDescent="0.25">
      <c r="A46" s="86" t="s">
        <v>1702</v>
      </c>
      <c r="B46" s="86">
        <v>480</v>
      </c>
      <c r="C46" s="86">
        <v>0.25</v>
      </c>
      <c r="D46" s="86">
        <v>0.48</v>
      </c>
      <c r="E46" s="86">
        <v>0.6</v>
      </c>
      <c r="F46" s="86">
        <v>16.14</v>
      </c>
      <c r="G46" s="86">
        <v>0.73</v>
      </c>
      <c r="H46" s="86">
        <v>3.6999999999999998E-2</v>
      </c>
      <c r="I46" s="86">
        <v>1.22</v>
      </c>
      <c r="J46" s="86">
        <v>1.44</v>
      </c>
    </row>
    <row r="47" spans="1:10" x14ac:dyDescent="0.25">
      <c r="A47" s="86" t="s">
        <v>1720</v>
      </c>
      <c r="B47" s="86">
        <v>50</v>
      </c>
      <c r="C47" s="86">
        <v>0.45</v>
      </c>
      <c r="D47" s="86">
        <v>0.93</v>
      </c>
      <c r="E47" s="86">
        <v>0.59</v>
      </c>
      <c r="F47" s="86">
        <v>11.43</v>
      </c>
      <c r="G47" s="86">
        <v>0.87</v>
      </c>
      <c r="H47" s="86">
        <v>5.0999999999999997E-2</v>
      </c>
      <c r="I47" s="86">
        <v>1.48</v>
      </c>
      <c r="J47" s="86">
        <v>2.85</v>
      </c>
    </row>
    <row r="48" spans="1:10" x14ac:dyDescent="0.25">
      <c r="A48" s="86" t="s">
        <v>1163</v>
      </c>
      <c r="B48" s="86">
        <v>30</v>
      </c>
      <c r="C48" s="86">
        <v>0.75</v>
      </c>
      <c r="D48" s="86">
        <v>1.29</v>
      </c>
      <c r="E48" s="86">
        <v>0.59</v>
      </c>
      <c r="F48" s="86">
        <v>5.57</v>
      </c>
      <c r="G48" s="86">
        <v>0.67</v>
      </c>
      <c r="H48" s="86">
        <v>0.106</v>
      </c>
      <c r="I48" s="86">
        <v>1.1399999999999999</v>
      </c>
      <c r="J48" s="86">
        <v>1.18</v>
      </c>
    </row>
    <row r="49" spans="1:10" x14ac:dyDescent="0.25">
      <c r="A49" s="86" t="s">
        <v>1878</v>
      </c>
      <c r="B49" s="86">
        <v>70</v>
      </c>
      <c r="C49" s="86">
        <v>0.34</v>
      </c>
      <c r="D49" s="86">
        <v>0.33</v>
      </c>
      <c r="E49" s="86">
        <v>0.56000000000000005</v>
      </c>
      <c r="F49" s="86">
        <v>37.29</v>
      </c>
      <c r="G49" s="86">
        <v>0.44</v>
      </c>
      <c r="H49" s="86">
        <v>1.4999999999999999E-2</v>
      </c>
      <c r="I49" s="86">
        <v>0.79</v>
      </c>
      <c r="J49" s="86">
        <v>1.29</v>
      </c>
    </row>
    <row r="50" spans="1:10" x14ac:dyDescent="0.25">
      <c r="A50" s="86" t="s">
        <v>1927</v>
      </c>
      <c r="B50" s="86">
        <v>10</v>
      </c>
      <c r="C50" s="86">
        <v>0.24</v>
      </c>
      <c r="D50" s="86">
        <v>0</v>
      </c>
      <c r="E50" s="86">
        <v>0.55000000000000004</v>
      </c>
      <c r="F50" s="86">
        <v>33.57</v>
      </c>
      <c r="G50" s="86">
        <v>0.91</v>
      </c>
      <c r="H50" s="86">
        <v>1.6E-2</v>
      </c>
      <c r="I50" s="86">
        <v>1.65</v>
      </c>
      <c r="J50" s="86">
        <v>1.45</v>
      </c>
    </row>
    <row r="51" spans="1:10" x14ac:dyDescent="0.25">
      <c r="A51" s="86" t="s">
        <v>585</v>
      </c>
      <c r="B51" s="86">
        <v>110</v>
      </c>
      <c r="C51" s="86">
        <v>0.26</v>
      </c>
      <c r="D51" s="86">
        <v>1.05</v>
      </c>
      <c r="E51" s="86">
        <v>0.52</v>
      </c>
      <c r="F51" s="86">
        <v>3.14</v>
      </c>
      <c r="G51" s="86">
        <v>0.06</v>
      </c>
      <c r="H51" s="86">
        <v>0.16700000000000001</v>
      </c>
      <c r="I51" s="86">
        <v>0.12</v>
      </c>
      <c r="J51" s="86">
        <v>1.18</v>
      </c>
    </row>
    <row r="52" spans="1:10" x14ac:dyDescent="0.25">
      <c r="A52" s="86" t="s">
        <v>661</v>
      </c>
      <c r="B52" s="86">
        <v>880</v>
      </c>
      <c r="C52" s="86">
        <v>0.41</v>
      </c>
      <c r="D52" s="86">
        <v>0.33</v>
      </c>
      <c r="E52" s="86">
        <v>0.4</v>
      </c>
      <c r="F52" s="86">
        <v>29</v>
      </c>
      <c r="G52" s="86">
        <v>0.53</v>
      </c>
      <c r="H52" s="86">
        <v>1.4E-2</v>
      </c>
      <c r="I52" s="86">
        <v>1.33</v>
      </c>
      <c r="J52" s="86">
        <v>2.92</v>
      </c>
    </row>
    <row r="53" spans="1:10" x14ac:dyDescent="0.25">
      <c r="A53" s="86" t="s">
        <v>995</v>
      </c>
      <c r="B53" s="86">
        <v>1300</v>
      </c>
      <c r="C53" s="86">
        <v>0.28000000000000003</v>
      </c>
      <c r="D53" s="86">
        <v>1.75</v>
      </c>
      <c r="E53" s="86">
        <v>0.37</v>
      </c>
      <c r="F53" s="86">
        <v>41.14</v>
      </c>
      <c r="G53" s="86">
        <v>0.15</v>
      </c>
      <c r="H53" s="86">
        <v>8.9999999999999993E-3</v>
      </c>
      <c r="I53" s="86">
        <v>0.4</v>
      </c>
      <c r="J53" s="86">
        <v>1.58</v>
      </c>
    </row>
    <row r="54" spans="1:10" x14ac:dyDescent="0.25">
      <c r="A54" s="86" t="s">
        <v>2068</v>
      </c>
      <c r="B54" s="86">
        <v>20</v>
      </c>
      <c r="C54" s="86">
        <v>0.71</v>
      </c>
      <c r="D54" s="86">
        <v>0.47</v>
      </c>
      <c r="E54" s="86">
        <v>0.35</v>
      </c>
      <c r="F54" s="86">
        <v>4.29</v>
      </c>
      <c r="G54" s="86">
        <v>0.44</v>
      </c>
      <c r="H54" s="86">
        <v>8.2000000000000003E-2</v>
      </c>
      <c r="I54" s="86">
        <v>1.24</v>
      </c>
      <c r="J54" s="86">
        <v>2.27</v>
      </c>
    </row>
    <row r="55" spans="1:10" x14ac:dyDescent="0.25">
      <c r="A55" s="86" t="s">
        <v>1152</v>
      </c>
      <c r="B55" s="86">
        <v>140</v>
      </c>
      <c r="C55" s="86">
        <v>0.5</v>
      </c>
      <c r="D55" s="86">
        <v>0.53</v>
      </c>
      <c r="E55" s="86">
        <v>0.28999999999999998</v>
      </c>
      <c r="F55" s="86">
        <v>24.29</v>
      </c>
      <c r="G55" s="86">
        <v>0.33</v>
      </c>
      <c r="H55" s="86">
        <v>1.2E-2</v>
      </c>
      <c r="I55" s="86">
        <v>1.1299999999999999</v>
      </c>
      <c r="J55" s="86">
        <v>1.99</v>
      </c>
    </row>
    <row r="56" spans="1:10" x14ac:dyDescent="0.25">
      <c r="A56" s="86" t="s">
        <v>1797</v>
      </c>
      <c r="B56" s="86">
        <v>70</v>
      </c>
      <c r="C56" s="86">
        <v>0.37</v>
      </c>
      <c r="D56" s="86">
        <v>1.1499999999999999</v>
      </c>
      <c r="E56" s="86">
        <v>0.28000000000000003</v>
      </c>
      <c r="F56" s="86">
        <v>11.57</v>
      </c>
      <c r="G56" s="86">
        <v>0.35</v>
      </c>
      <c r="H56" s="86">
        <v>2.4E-2</v>
      </c>
      <c r="I56" s="86">
        <v>1.26</v>
      </c>
      <c r="J56" s="86">
        <v>2.4700000000000002</v>
      </c>
    </row>
    <row r="57" spans="1:10" x14ac:dyDescent="0.25">
      <c r="A57" s="86" t="s">
        <v>1948</v>
      </c>
      <c r="B57" s="86">
        <v>50</v>
      </c>
      <c r="C57" s="86">
        <v>0.62</v>
      </c>
      <c r="D57" s="86">
        <v>1.05</v>
      </c>
      <c r="E57" s="86">
        <v>0.25</v>
      </c>
      <c r="F57" s="86">
        <v>14</v>
      </c>
      <c r="G57" s="86">
        <v>0.39</v>
      </c>
      <c r="H57" s="86">
        <v>1.7999999999999999E-2</v>
      </c>
      <c r="I57" s="86">
        <v>1.58</v>
      </c>
      <c r="J57" s="86">
        <v>1.72</v>
      </c>
    </row>
    <row r="58" spans="1:10" x14ac:dyDescent="0.25">
      <c r="A58" s="86" t="s">
        <v>1150</v>
      </c>
      <c r="B58" s="86">
        <v>90</v>
      </c>
      <c r="C58" s="86">
        <v>0.77</v>
      </c>
      <c r="D58" s="86">
        <v>1.34</v>
      </c>
      <c r="E58" s="86">
        <v>0.2</v>
      </c>
      <c r="F58" s="86">
        <v>20.71</v>
      </c>
      <c r="G58" s="86">
        <v>0.24</v>
      </c>
      <c r="H58" s="86">
        <v>0.01</v>
      </c>
      <c r="I58" s="86">
        <v>1.19</v>
      </c>
      <c r="J58" s="86">
        <v>1.66</v>
      </c>
    </row>
    <row r="59" spans="1:10" x14ac:dyDescent="0.25">
      <c r="A59" s="86" t="s">
        <v>831</v>
      </c>
      <c r="B59" s="86">
        <v>140</v>
      </c>
      <c r="C59" s="86">
        <v>0.39</v>
      </c>
      <c r="D59" s="86">
        <v>2.04</v>
      </c>
      <c r="E59" s="86">
        <v>0.19</v>
      </c>
      <c r="F59" s="86">
        <v>3.57</v>
      </c>
      <c r="G59" s="86">
        <v>0.3</v>
      </c>
      <c r="H59" s="86">
        <v>5.2999999999999999E-2</v>
      </c>
      <c r="I59" s="86">
        <v>1.61</v>
      </c>
      <c r="J59" s="86">
        <v>2.08</v>
      </c>
    </row>
    <row r="60" spans="1:10" x14ac:dyDescent="0.25">
      <c r="A60" s="86" t="s">
        <v>873</v>
      </c>
      <c r="B60" s="86">
        <v>50</v>
      </c>
      <c r="C60" s="86">
        <v>0.44</v>
      </c>
      <c r="D60" s="86">
        <v>1.33</v>
      </c>
      <c r="E60" s="86">
        <v>0.19</v>
      </c>
      <c r="F60" s="86">
        <v>2.57</v>
      </c>
      <c r="G60" s="86">
        <v>0.09</v>
      </c>
      <c r="H60" s="86">
        <v>7.5999999999999998E-2</v>
      </c>
      <c r="I60" s="86">
        <v>0.48</v>
      </c>
      <c r="J60" s="86">
        <v>1.83</v>
      </c>
    </row>
    <row r="61" spans="1:10" x14ac:dyDescent="0.25">
      <c r="A61" s="86" t="s">
        <v>1924</v>
      </c>
      <c r="B61" s="86">
        <v>20</v>
      </c>
      <c r="C61" s="86">
        <v>0.26</v>
      </c>
      <c r="D61" s="86">
        <v>0</v>
      </c>
      <c r="E61" s="86">
        <v>0.19</v>
      </c>
      <c r="F61" s="86">
        <v>10.43</v>
      </c>
      <c r="G61" s="86">
        <v>0.04</v>
      </c>
      <c r="H61" s="86">
        <v>1.7999999999999999E-2</v>
      </c>
      <c r="I61" s="86">
        <v>0.21</v>
      </c>
      <c r="J61" s="86">
        <v>1.26</v>
      </c>
    </row>
    <row r="62" spans="1:10" x14ac:dyDescent="0.25">
      <c r="A62" s="86" t="s">
        <v>1852</v>
      </c>
      <c r="B62" s="86">
        <v>260</v>
      </c>
      <c r="C62" s="86">
        <v>0.34</v>
      </c>
      <c r="D62" s="86">
        <v>0.88</v>
      </c>
      <c r="E62" s="86">
        <v>0.18</v>
      </c>
      <c r="F62" s="86">
        <v>19</v>
      </c>
      <c r="G62" s="86">
        <v>0.15</v>
      </c>
      <c r="H62" s="86">
        <v>8.9999999999999993E-3</v>
      </c>
      <c r="I62" s="86">
        <v>0.88</v>
      </c>
      <c r="J62" s="86">
        <v>1.95</v>
      </c>
    </row>
    <row r="63" spans="1:10" x14ac:dyDescent="0.25">
      <c r="A63" s="86" t="s">
        <v>344</v>
      </c>
      <c r="B63" s="86">
        <v>480</v>
      </c>
      <c r="C63" s="86">
        <v>0.3</v>
      </c>
      <c r="D63" s="86">
        <v>1.5</v>
      </c>
      <c r="E63" s="86">
        <v>0.16</v>
      </c>
      <c r="F63" s="86">
        <v>19.29</v>
      </c>
      <c r="G63" s="86">
        <v>0.16</v>
      </c>
      <c r="H63" s="86">
        <v>8.0000000000000002E-3</v>
      </c>
      <c r="I63" s="86">
        <v>1</v>
      </c>
      <c r="J63" s="86">
        <v>1.51</v>
      </c>
    </row>
    <row r="64" spans="1:10" x14ac:dyDescent="0.25">
      <c r="A64" s="86" t="s">
        <v>1710</v>
      </c>
      <c r="B64" s="86">
        <v>70</v>
      </c>
      <c r="C64" s="86">
        <v>0.61</v>
      </c>
      <c r="D64" s="86">
        <v>0.46</v>
      </c>
      <c r="E64" s="86">
        <v>0.15</v>
      </c>
      <c r="F64" s="86">
        <v>3.71</v>
      </c>
      <c r="G64" s="86">
        <v>0.23</v>
      </c>
      <c r="H64" s="86">
        <v>3.9E-2</v>
      </c>
      <c r="I64" s="86">
        <v>1.58</v>
      </c>
      <c r="J64" s="86">
        <v>2.96</v>
      </c>
    </row>
    <row r="65" spans="1:10" x14ac:dyDescent="0.25">
      <c r="A65" s="86" t="s">
        <v>1151</v>
      </c>
      <c r="B65" s="86">
        <v>20</v>
      </c>
      <c r="C65" s="86">
        <v>0.19</v>
      </c>
      <c r="D65" s="86">
        <v>0.28999999999999998</v>
      </c>
      <c r="E65" s="86">
        <v>0.15</v>
      </c>
      <c r="F65" s="86">
        <v>30.86</v>
      </c>
      <c r="G65" s="86">
        <v>0.15</v>
      </c>
      <c r="H65" s="86">
        <v>5.0000000000000001E-3</v>
      </c>
      <c r="I65" s="86">
        <v>1.02</v>
      </c>
      <c r="J65" s="86">
        <v>1.32</v>
      </c>
    </row>
    <row r="66" spans="1:10" x14ac:dyDescent="0.25">
      <c r="A66" s="86" t="s">
        <v>1969</v>
      </c>
      <c r="B66" s="86">
        <v>20</v>
      </c>
      <c r="C66" s="86">
        <v>0.42</v>
      </c>
      <c r="D66" s="86">
        <v>0.41</v>
      </c>
      <c r="E66" s="86">
        <v>0.15</v>
      </c>
      <c r="F66" s="86">
        <v>5</v>
      </c>
      <c r="G66" s="86">
        <v>0.16</v>
      </c>
      <c r="H66" s="86">
        <v>0.03</v>
      </c>
      <c r="I66" s="86">
        <v>1.05</v>
      </c>
      <c r="J66" s="86">
        <v>1.54</v>
      </c>
    </row>
    <row r="67" spans="1:10" x14ac:dyDescent="0.25">
      <c r="A67" s="86" t="s">
        <v>261</v>
      </c>
      <c r="B67" s="86">
        <v>10</v>
      </c>
      <c r="C67" s="86">
        <v>0.47</v>
      </c>
      <c r="D67" s="86">
        <v>0.05</v>
      </c>
      <c r="E67" s="86">
        <v>0.12</v>
      </c>
      <c r="F67" s="86">
        <v>13.57</v>
      </c>
      <c r="G67" s="86">
        <v>0.19</v>
      </c>
      <c r="H67" s="86">
        <v>8.9999999999999993E-3</v>
      </c>
      <c r="I67" s="86">
        <v>1.58</v>
      </c>
      <c r="J67" s="86">
        <v>2.41</v>
      </c>
    </row>
    <row r="68" spans="1:10" x14ac:dyDescent="0.25">
      <c r="A68" s="86" t="s">
        <v>1705</v>
      </c>
      <c r="B68" s="86">
        <v>70</v>
      </c>
      <c r="C68" s="86">
        <v>0.67</v>
      </c>
      <c r="D68" s="86">
        <v>0.46</v>
      </c>
      <c r="E68" s="86">
        <v>0.11</v>
      </c>
      <c r="F68" s="86">
        <v>9.7100000000000009</v>
      </c>
      <c r="G68" s="86">
        <v>0.15</v>
      </c>
      <c r="H68" s="86">
        <v>1.0999999999999999E-2</v>
      </c>
      <c r="I68" s="86">
        <v>1.32</v>
      </c>
      <c r="J68" s="86">
        <v>2.09</v>
      </c>
    </row>
    <row r="69" spans="1:10" x14ac:dyDescent="0.25">
      <c r="A69" s="86" t="s">
        <v>332</v>
      </c>
      <c r="B69" s="86">
        <v>110</v>
      </c>
      <c r="C69" s="86">
        <v>0.19</v>
      </c>
      <c r="D69" s="86">
        <v>0</v>
      </c>
      <c r="E69" s="86">
        <v>0.11</v>
      </c>
      <c r="F69" s="86">
        <v>2.29</v>
      </c>
      <c r="G69" s="86">
        <v>0.01</v>
      </c>
      <c r="H69" s="86">
        <v>4.8000000000000001E-2</v>
      </c>
      <c r="I69" s="86">
        <v>7.0000000000000007E-2</v>
      </c>
      <c r="J69" s="86">
        <v>2.13</v>
      </c>
    </row>
    <row r="70" spans="1:10" x14ac:dyDescent="0.25">
      <c r="A70" s="86" t="s">
        <v>368</v>
      </c>
      <c r="B70" s="86">
        <v>70</v>
      </c>
      <c r="C70" s="86">
        <v>0.27</v>
      </c>
      <c r="D70" s="86">
        <v>0.74</v>
      </c>
      <c r="E70" s="86">
        <v>0.1</v>
      </c>
      <c r="F70" s="86">
        <v>3</v>
      </c>
      <c r="G70" s="86">
        <v>0.13</v>
      </c>
      <c r="H70" s="86">
        <v>3.3000000000000002E-2</v>
      </c>
      <c r="I70" s="86">
        <v>1.27</v>
      </c>
      <c r="J70" s="86">
        <v>1.29</v>
      </c>
    </row>
    <row r="71" spans="1:10" x14ac:dyDescent="0.25">
      <c r="A71" s="86" t="s">
        <v>542</v>
      </c>
      <c r="B71" s="86">
        <v>260</v>
      </c>
      <c r="C71" s="86">
        <v>0.41</v>
      </c>
      <c r="D71" s="86">
        <v>1.4</v>
      </c>
      <c r="E71" s="86">
        <v>0.1</v>
      </c>
      <c r="F71" s="86">
        <v>7.29</v>
      </c>
      <c r="G71" s="86">
        <v>0.09</v>
      </c>
      <c r="H71" s="86">
        <v>1.2999999999999999E-2</v>
      </c>
      <c r="I71" s="86">
        <v>0.88</v>
      </c>
      <c r="J71" s="86">
        <v>2.04</v>
      </c>
    </row>
    <row r="72" spans="1:10" x14ac:dyDescent="0.25">
      <c r="A72" s="86" t="s">
        <v>1814</v>
      </c>
      <c r="B72" s="86">
        <v>110</v>
      </c>
      <c r="C72" s="86">
        <v>0.28999999999999998</v>
      </c>
      <c r="D72" s="86">
        <v>0.97</v>
      </c>
      <c r="E72" s="86">
        <v>0.09</v>
      </c>
      <c r="F72" s="86">
        <v>1.1399999999999999</v>
      </c>
      <c r="G72" s="86">
        <v>0.14000000000000001</v>
      </c>
      <c r="H72" s="86">
        <v>7.4999999999999997E-2</v>
      </c>
      <c r="I72" s="86">
        <v>1.6</v>
      </c>
      <c r="J72" s="86">
        <v>1.5</v>
      </c>
    </row>
    <row r="73" spans="1:10" x14ac:dyDescent="0.25">
      <c r="A73" s="86" t="s">
        <v>483</v>
      </c>
      <c r="B73" s="86">
        <v>50</v>
      </c>
      <c r="C73" s="86">
        <v>0.48</v>
      </c>
      <c r="D73" s="86">
        <v>1.86</v>
      </c>
      <c r="E73" s="86">
        <v>0.09</v>
      </c>
      <c r="F73" s="86">
        <v>1.43</v>
      </c>
      <c r="G73" s="86">
        <v>0.04</v>
      </c>
      <c r="H73" s="86">
        <v>6.2E-2</v>
      </c>
      <c r="I73" s="86">
        <v>0.41</v>
      </c>
      <c r="J73" s="86">
        <v>2.8</v>
      </c>
    </row>
    <row r="74" spans="1:10" x14ac:dyDescent="0.25">
      <c r="A74" s="86" t="s">
        <v>1687</v>
      </c>
      <c r="B74" s="86">
        <v>30</v>
      </c>
      <c r="C74" s="86">
        <v>0.48</v>
      </c>
      <c r="D74" s="86">
        <v>0</v>
      </c>
      <c r="E74" s="86">
        <v>0.08</v>
      </c>
      <c r="F74" s="86">
        <v>2.86</v>
      </c>
      <c r="G74" s="86">
        <v>0.1</v>
      </c>
      <c r="H74" s="86">
        <v>0.03</v>
      </c>
      <c r="I74" s="86">
        <v>1.23</v>
      </c>
      <c r="J74" s="86">
        <v>1.25</v>
      </c>
    </row>
    <row r="75" spans="1:10" x14ac:dyDescent="0.25">
      <c r="A75" s="86" t="s">
        <v>1648</v>
      </c>
      <c r="B75" s="86">
        <v>30</v>
      </c>
      <c r="C75" s="86">
        <v>0.56000000000000005</v>
      </c>
      <c r="D75" s="86">
        <v>1.03</v>
      </c>
      <c r="E75" s="86">
        <v>7.0000000000000007E-2</v>
      </c>
      <c r="F75" s="86">
        <v>1.29</v>
      </c>
      <c r="G75" s="86">
        <v>7.0000000000000007E-2</v>
      </c>
      <c r="H75" s="86">
        <v>5.0999999999999997E-2</v>
      </c>
      <c r="I75" s="86">
        <v>1.1200000000000001</v>
      </c>
      <c r="J75" s="86">
        <v>2.78</v>
      </c>
    </row>
    <row r="76" spans="1:10" x14ac:dyDescent="0.25">
      <c r="A76" s="86" t="s">
        <v>544</v>
      </c>
      <c r="B76" s="86">
        <v>320</v>
      </c>
      <c r="C76" s="86">
        <v>0.31</v>
      </c>
      <c r="D76" s="86">
        <v>1.18</v>
      </c>
      <c r="E76" s="86">
        <v>7.0000000000000007E-2</v>
      </c>
      <c r="F76" s="86">
        <v>8.86</v>
      </c>
      <c r="G76" s="86">
        <v>0.03</v>
      </c>
      <c r="H76" s="86">
        <v>8.0000000000000002E-3</v>
      </c>
      <c r="I76" s="86">
        <v>0.36</v>
      </c>
      <c r="J76" s="86">
        <v>1.85</v>
      </c>
    </row>
    <row r="77" spans="1:10" x14ac:dyDescent="0.25">
      <c r="A77" s="86" t="s">
        <v>1728</v>
      </c>
      <c r="B77" s="86">
        <v>1300</v>
      </c>
      <c r="C77" s="86">
        <v>0.01</v>
      </c>
      <c r="D77" s="86">
        <v>0.94</v>
      </c>
      <c r="E77" s="86">
        <v>0.06</v>
      </c>
      <c r="F77" s="86">
        <v>7.29</v>
      </c>
      <c r="G77" s="86">
        <v>0.04</v>
      </c>
      <c r="H77" s="86">
        <v>8.0000000000000002E-3</v>
      </c>
      <c r="I77" s="86">
        <v>0.66</v>
      </c>
      <c r="J77" s="86">
        <v>1.04</v>
      </c>
    </row>
    <row r="78" spans="1:10" x14ac:dyDescent="0.25">
      <c r="A78" s="86" t="s">
        <v>2017</v>
      </c>
      <c r="B78" s="86">
        <v>30</v>
      </c>
      <c r="C78" s="86">
        <v>0.53</v>
      </c>
      <c r="D78" s="86">
        <v>0.11</v>
      </c>
      <c r="E78" s="86">
        <v>0.03</v>
      </c>
      <c r="F78" s="86">
        <v>4.71</v>
      </c>
      <c r="G78" s="86">
        <v>0.02</v>
      </c>
      <c r="H78" s="86">
        <v>6.0000000000000001E-3</v>
      </c>
      <c r="I78" s="86">
        <v>0.77</v>
      </c>
      <c r="J78" s="86">
        <v>2.42</v>
      </c>
    </row>
    <row r="79" spans="1:10" x14ac:dyDescent="0.25">
      <c r="A79" s="86" t="s">
        <v>1850</v>
      </c>
      <c r="B79" s="86">
        <v>40</v>
      </c>
      <c r="C79" s="86">
        <v>0.46</v>
      </c>
      <c r="D79" s="86">
        <v>0.22</v>
      </c>
      <c r="E79" s="86">
        <v>0.02</v>
      </c>
      <c r="F79" s="86">
        <v>0.28999999999999998</v>
      </c>
      <c r="G79" s="86">
        <v>0.01</v>
      </c>
      <c r="H79" s="86">
        <v>7.0000000000000007E-2</v>
      </c>
      <c r="I79" s="86">
        <v>0.74</v>
      </c>
      <c r="J79" s="86">
        <v>2</v>
      </c>
    </row>
    <row r="80" spans="1:10" x14ac:dyDescent="0.25">
      <c r="A80" s="86" t="s">
        <v>2010</v>
      </c>
      <c r="B80" s="86">
        <v>10</v>
      </c>
      <c r="C80" s="86">
        <v>0.47</v>
      </c>
      <c r="D80" s="86">
        <v>0.47</v>
      </c>
      <c r="E80" s="86">
        <v>0.02</v>
      </c>
      <c r="F80" s="86">
        <v>0.14000000000000001</v>
      </c>
      <c r="G80" s="86">
        <v>0.02</v>
      </c>
      <c r="H80" s="86">
        <v>0.105</v>
      </c>
      <c r="I80" s="86">
        <v>1.5</v>
      </c>
      <c r="J80" s="86">
        <v>4</v>
      </c>
    </row>
    <row r="81" spans="1:10" x14ac:dyDescent="0.25">
      <c r="A81" s="86" t="s">
        <v>830</v>
      </c>
      <c r="B81" s="86">
        <v>1000</v>
      </c>
      <c r="C81" s="86">
        <v>0.2</v>
      </c>
      <c r="D81" s="86">
        <v>1.8</v>
      </c>
      <c r="E81" s="86">
        <v>0.01</v>
      </c>
      <c r="F81" s="86">
        <v>8.14</v>
      </c>
      <c r="G81" s="86">
        <v>0.02</v>
      </c>
      <c r="H81" s="86">
        <v>2E-3</v>
      </c>
      <c r="I81" s="86">
        <v>1.39</v>
      </c>
      <c r="J81" s="86">
        <v>2.4</v>
      </c>
    </row>
    <row r="82" spans="1:10" x14ac:dyDescent="0.25">
      <c r="A82" s="86" t="s">
        <v>1795</v>
      </c>
      <c r="B82" s="86">
        <v>70</v>
      </c>
      <c r="C82" s="86">
        <v>0.16</v>
      </c>
      <c r="D82" s="86">
        <v>0.31</v>
      </c>
      <c r="E82" s="86">
        <v>0.01</v>
      </c>
      <c r="F82" s="86">
        <v>2.14</v>
      </c>
      <c r="G82" s="86">
        <v>0.01</v>
      </c>
      <c r="H82" s="86">
        <v>4.0000000000000001E-3</v>
      </c>
      <c r="I82" s="86">
        <v>1.04</v>
      </c>
      <c r="J82" s="86">
        <v>1</v>
      </c>
    </row>
    <row r="83" spans="1:10" x14ac:dyDescent="0.25">
      <c r="A83" s="86" t="s">
        <v>1831</v>
      </c>
      <c r="B83" s="86">
        <v>30</v>
      </c>
      <c r="C83" s="86">
        <v>0.34</v>
      </c>
      <c r="D83" s="86">
        <v>0.16</v>
      </c>
      <c r="E83" s="86">
        <v>0.01</v>
      </c>
      <c r="F83" s="86">
        <v>2.4300000000000002</v>
      </c>
      <c r="G83" s="86">
        <v>0.01</v>
      </c>
      <c r="H83" s="86">
        <v>5.0000000000000001E-3</v>
      </c>
      <c r="I83" s="86">
        <v>1.21</v>
      </c>
      <c r="J83" s="86">
        <v>1.06</v>
      </c>
    </row>
    <row r="84" spans="1:10" x14ac:dyDescent="0.25">
      <c r="A84" s="86" t="s">
        <v>1914</v>
      </c>
      <c r="B84" s="86">
        <v>10</v>
      </c>
      <c r="C84" s="86">
        <v>0.52</v>
      </c>
      <c r="D84" s="86">
        <v>1.39</v>
      </c>
      <c r="E84" s="86">
        <v>0.01</v>
      </c>
      <c r="F84" s="86">
        <v>1.43</v>
      </c>
      <c r="G84" s="86">
        <v>0.02</v>
      </c>
      <c r="H84" s="86">
        <v>7.0000000000000001E-3</v>
      </c>
      <c r="I84" s="86">
        <v>1.47</v>
      </c>
      <c r="J84" s="86">
        <v>3.8</v>
      </c>
    </row>
    <row r="85" spans="1:10" x14ac:dyDescent="0.25">
      <c r="A85" s="86" t="s">
        <v>457</v>
      </c>
      <c r="B85" s="86">
        <v>210</v>
      </c>
      <c r="C85" s="86">
        <v>0.11</v>
      </c>
      <c r="D85" s="86">
        <v>1.81</v>
      </c>
      <c r="E85" s="86">
        <v>0.01</v>
      </c>
      <c r="F85" s="86">
        <v>5.29</v>
      </c>
      <c r="G85" s="86">
        <v>0.02</v>
      </c>
      <c r="H85" s="86">
        <v>3.0000000000000001E-3</v>
      </c>
      <c r="I85" s="86">
        <v>1.26</v>
      </c>
      <c r="J85" s="86">
        <v>2.2999999999999998</v>
      </c>
    </row>
    <row r="86" spans="1:10" x14ac:dyDescent="0.25">
      <c r="A86" s="86" t="s">
        <v>643</v>
      </c>
      <c r="B86" s="86">
        <v>320</v>
      </c>
      <c r="C86" s="86">
        <v>0.43</v>
      </c>
      <c r="D86" s="86">
        <v>0.52</v>
      </c>
      <c r="E86" s="86">
        <v>0.01</v>
      </c>
      <c r="F86" s="86">
        <v>13.29</v>
      </c>
      <c r="G86" s="86">
        <v>0.01</v>
      </c>
      <c r="H86" s="86">
        <v>0</v>
      </c>
      <c r="I86" s="86">
        <v>1.61</v>
      </c>
      <c r="J86" s="86">
        <v>4.59</v>
      </c>
    </row>
    <row r="87" spans="1:10" x14ac:dyDescent="0.25">
      <c r="A87" s="86" t="s">
        <v>1646</v>
      </c>
      <c r="B87" s="86">
        <v>0</v>
      </c>
      <c r="C87" s="86">
        <v>0</v>
      </c>
      <c r="D87" s="86">
        <v>0</v>
      </c>
      <c r="E87" s="86">
        <v>0</v>
      </c>
      <c r="F87" s="86">
        <v>0</v>
      </c>
      <c r="G87" s="86">
        <v>0</v>
      </c>
    </row>
    <row r="88" spans="1:10" x14ac:dyDescent="0.25">
      <c r="A88" s="86" t="s">
        <v>1647</v>
      </c>
      <c r="B88" s="86">
        <v>0</v>
      </c>
      <c r="C88" s="86">
        <v>0</v>
      </c>
      <c r="D88" s="86">
        <v>0</v>
      </c>
      <c r="E88" s="86">
        <v>0</v>
      </c>
      <c r="F88" s="86">
        <v>0</v>
      </c>
      <c r="G88" s="86">
        <v>0</v>
      </c>
    </row>
    <row r="89" spans="1:10" x14ac:dyDescent="0.25">
      <c r="A89" s="86" t="s">
        <v>1649</v>
      </c>
      <c r="B89" s="86">
        <v>0</v>
      </c>
      <c r="C89" s="86">
        <v>0</v>
      </c>
      <c r="D89" s="86">
        <v>0</v>
      </c>
      <c r="E89" s="86">
        <v>0</v>
      </c>
      <c r="F89" s="86">
        <v>0</v>
      </c>
      <c r="G89" s="86">
        <v>0</v>
      </c>
    </row>
    <row r="90" spans="1:10" x14ac:dyDescent="0.25">
      <c r="A90" s="86" t="s">
        <v>1650</v>
      </c>
      <c r="B90" s="86">
        <v>0</v>
      </c>
      <c r="C90" s="86">
        <v>0</v>
      </c>
      <c r="D90" s="86">
        <v>0</v>
      </c>
      <c r="E90" s="86">
        <v>0</v>
      </c>
      <c r="F90" s="86">
        <v>0</v>
      </c>
      <c r="G90" s="86">
        <v>0</v>
      </c>
    </row>
    <row r="91" spans="1:10" x14ac:dyDescent="0.25">
      <c r="A91" s="86" t="s">
        <v>1651</v>
      </c>
      <c r="B91" s="86">
        <v>0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</row>
    <row r="92" spans="1:10" x14ac:dyDescent="0.25">
      <c r="A92" s="86" t="s">
        <v>1652</v>
      </c>
      <c r="B92" s="86">
        <v>0</v>
      </c>
      <c r="C92" s="86">
        <v>0</v>
      </c>
      <c r="D92" s="86">
        <v>0</v>
      </c>
      <c r="E92" s="86">
        <v>0</v>
      </c>
      <c r="F92" s="86">
        <v>0</v>
      </c>
      <c r="G92" s="86">
        <v>0</v>
      </c>
    </row>
    <row r="93" spans="1:10" x14ac:dyDescent="0.25">
      <c r="A93" s="86" t="s">
        <v>1653</v>
      </c>
      <c r="B93" s="86">
        <v>0</v>
      </c>
      <c r="C93" s="86">
        <v>0</v>
      </c>
      <c r="D93" s="86">
        <v>0</v>
      </c>
      <c r="E93" s="86">
        <v>0</v>
      </c>
      <c r="F93" s="86">
        <v>0</v>
      </c>
      <c r="G93" s="86">
        <v>0</v>
      </c>
    </row>
    <row r="94" spans="1:10" x14ac:dyDescent="0.25">
      <c r="A94" s="86" t="s">
        <v>1654</v>
      </c>
      <c r="B94" s="86">
        <v>0</v>
      </c>
      <c r="C94" s="86">
        <v>0</v>
      </c>
      <c r="D94" s="86">
        <v>0</v>
      </c>
      <c r="E94" s="86">
        <v>0</v>
      </c>
      <c r="F94" s="86">
        <v>0</v>
      </c>
      <c r="G94" s="86">
        <v>0</v>
      </c>
    </row>
    <row r="95" spans="1:10" x14ac:dyDescent="0.25">
      <c r="A95" s="86" t="s">
        <v>1655</v>
      </c>
      <c r="B95" s="86">
        <v>0</v>
      </c>
      <c r="C95" s="86">
        <v>0</v>
      </c>
      <c r="D95" s="86">
        <v>0</v>
      </c>
      <c r="E95" s="86">
        <v>0</v>
      </c>
      <c r="F95" s="86">
        <v>0</v>
      </c>
      <c r="G95" s="86">
        <v>0</v>
      </c>
    </row>
    <row r="96" spans="1:10" x14ac:dyDescent="0.25">
      <c r="A96" s="86" t="s">
        <v>1656</v>
      </c>
      <c r="B96" s="86">
        <v>0</v>
      </c>
      <c r="C96" s="86">
        <v>0</v>
      </c>
      <c r="D96" s="86">
        <v>0</v>
      </c>
      <c r="E96" s="86">
        <v>0</v>
      </c>
      <c r="F96" s="86">
        <v>0</v>
      </c>
      <c r="G96" s="86">
        <v>0</v>
      </c>
    </row>
    <row r="97" spans="1:7" x14ac:dyDescent="0.25">
      <c r="A97" s="86" t="s">
        <v>1657</v>
      </c>
      <c r="B97" s="86">
        <v>0</v>
      </c>
      <c r="C97" s="86">
        <v>0</v>
      </c>
      <c r="D97" s="86">
        <v>0</v>
      </c>
      <c r="E97" s="86">
        <v>0</v>
      </c>
      <c r="F97" s="86">
        <v>0</v>
      </c>
      <c r="G97" s="86">
        <v>0</v>
      </c>
    </row>
    <row r="98" spans="1:7" x14ac:dyDescent="0.25">
      <c r="A98" s="86" t="s">
        <v>1658</v>
      </c>
      <c r="B98" s="86">
        <v>0</v>
      </c>
      <c r="C98" s="86">
        <v>0</v>
      </c>
      <c r="D98" s="86">
        <v>0</v>
      </c>
      <c r="E98" s="86">
        <v>0</v>
      </c>
      <c r="F98" s="86">
        <v>0</v>
      </c>
      <c r="G98" s="86">
        <v>0</v>
      </c>
    </row>
    <row r="99" spans="1:7" x14ac:dyDescent="0.25">
      <c r="A99" s="86" t="s">
        <v>1659</v>
      </c>
      <c r="B99" s="86">
        <v>0</v>
      </c>
      <c r="C99" s="86">
        <v>0</v>
      </c>
      <c r="D99" s="86">
        <v>0</v>
      </c>
      <c r="E99" s="86">
        <v>0</v>
      </c>
      <c r="F99" s="86">
        <v>0</v>
      </c>
      <c r="G99" s="86">
        <v>0</v>
      </c>
    </row>
    <row r="100" spans="1:7" x14ac:dyDescent="0.25">
      <c r="A100" s="86" t="s">
        <v>1660</v>
      </c>
      <c r="B100" s="86">
        <v>0</v>
      </c>
      <c r="C100" s="86">
        <v>0</v>
      </c>
      <c r="D100" s="86">
        <v>0</v>
      </c>
      <c r="E100" s="86">
        <v>0</v>
      </c>
      <c r="F100" s="86">
        <v>0</v>
      </c>
      <c r="G100" s="86">
        <v>0</v>
      </c>
    </row>
    <row r="101" spans="1:7" x14ac:dyDescent="0.25">
      <c r="A101" s="86" t="s">
        <v>1661</v>
      </c>
      <c r="B101" s="86">
        <v>0</v>
      </c>
      <c r="C101" s="86">
        <v>0</v>
      </c>
      <c r="D101" s="86">
        <v>0</v>
      </c>
      <c r="E101" s="86">
        <v>0</v>
      </c>
      <c r="F101" s="86">
        <v>0</v>
      </c>
      <c r="G101" s="86">
        <v>0</v>
      </c>
    </row>
    <row r="102" spans="1:7" x14ac:dyDescent="0.25">
      <c r="A102" s="86" t="s">
        <v>1663</v>
      </c>
      <c r="B102" s="86">
        <v>0</v>
      </c>
      <c r="C102" s="86">
        <v>0</v>
      </c>
      <c r="D102" s="86">
        <v>0</v>
      </c>
      <c r="E102" s="86">
        <v>0</v>
      </c>
      <c r="F102" s="86">
        <v>0</v>
      </c>
      <c r="G102" s="86">
        <v>0</v>
      </c>
    </row>
    <row r="103" spans="1:7" x14ac:dyDescent="0.25">
      <c r="A103" s="86" t="s">
        <v>1664</v>
      </c>
      <c r="B103" s="86">
        <v>0</v>
      </c>
      <c r="C103" s="86">
        <v>0</v>
      </c>
      <c r="D103" s="86">
        <v>0</v>
      </c>
      <c r="E103" s="86">
        <v>0</v>
      </c>
      <c r="F103" s="86">
        <v>0</v>
      </c>
      <c r="G103" s="86">
        <v>0</v>
      </c>
    </row>
    <row r="104" spans="1:7" x14ac:dyDescent="0.25">
      <c r="A104" s="86" t="s">
        <v>1665</v>
      </c>
      <c r="B104" s="86">
        <v>0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</row>
    <row r="105" spans="1:7" x14ac:dyDescent="0.25">
      <c r="A105" s="86" t="s">
        <v>1666</v>
      </c>
      <c r="B105" s="86">
        <v>0</v>
      </c>
      <c r="C105" s="86">
        <v>0</v>
      </c>
      <c r="D105" s="86">
        <v>0</v>
      </c>
      <c r="E105" s="86">
        <v>0</v>
      </c>
      <c r="F105" s="86">
        <v>0</v>
      </c>
      <c r="G105" s="86">
        <v>0</v>
      </c>
    </row>
    <row r="106" spans="1:7" x14ac:dyDescent="0.25">
      <c r="A106" s="86" t="s">
        <v>1667</v>
      </c>
      <c r="B106" s="86">
        <v>0</v>
      </c>
      <c r="C106" s="86">
        <v>0</v>
      </c>
      <c r="D106" s="86">
        <v>0</v>
      </c>
      <c r="E106" s="86">
        <v>0</v>
      </c>
      <c r="F106" s="86">
        <v>0</v>
      </c>
      <c r="G106" s="86">
        <v>0</v>
      </c>
    </row>
    <row r="107" spans="1:7" x14ac:dyDescent="0.25">
      <c r="A107" s="86" t="s">
        <v>1668</v>
      </c>
      <c r="B107" s="86">
        <v>0</v>
      </c>
      <c r="C107" s="86">
        <v>0</v>
      </c>
      <c r="D107" s="86">
        <v>0</v>
      </c>
      <c r="E107" s="86">
        <v>0</v>
      </c>
      <c r="F107" s="86">
        <v>0</v>
      </c>
      <c r="G107" s="86">
        <v>0</v>
      </c>
    </row>
    <row r="108" spans="1:7" x14ac:dyDescent="0.25">
      <c r="A108" s="86" t="s">
        <v>1669</v>
      </c>
      <c r="B108" s="86">
        <v>0</v>
      </c>
      <c r="C108" s="86">
        <v>0</v>
      </c>
      <c r="D108" s="86">
        <v>0</v>
      </c>
      <c r="E108" s="86">
        <v>0</v>
      </c>
      <c r="F108" s="86">
        <v>0</v>
      </c>
      <c r="G108" s="86">
        <v>0</v>
      </c>
    </row>
    <row r="109" spans="1:7" x14ac:dyDescent="0.25">
      <c r="A109" s="86" t="s">
        <v>254</v>
      </c>
      <c r="B109" s="86">
        <v>60500</v>
      </c>
      <c r="C109" s="86">
        <v>0.54</v>
      </c>
      <c r="D109" s="86">
        <v>1.2</v>
      </c>
      <c r="E109" s="86">
        <v>0</v>
      </c>
      <c r="F109" s="86">
        <v>0</v>
      </c>
      <c r="G109" s="86">
        <v>0</v>
      </c>
    </row>
    <row r="110" spans="1:7" x14ac:dyDescent="0.25">
      <c r="A110" s="86" t="s">
        <v>1671</v>
      </c>
      <c r="B110" s="86">
        <v>590</v>
      </c>
      <c r="C110" s="86">
        <v>0.5</v>
      </c>
      <c r="D110" s="86">
        <v>1.29</v>
      </c>
      <c r="E110" s="86">
        <v>0</v>
      </c>
      <c r="F110" s="86">
        <v>0</v>
      </c>
      <c r="G110" s="86">
        <v>0</v>
      </c>
    </row>
    <row r="111" spans="1:7" x14ac:dyDescent="0.25">
      <c r="A111" s="86" t="s">
        <v>1672</v>
      </c>
      <c r="B111" s="86">
        <v>0</v>
      </c>
      <c r="C111" s="86">
        <v>0</v>
      </c>
      <c r="D111" s="86">
        <v>0</v>
      </c>
      <c r="E111" s="86">
        <v>0</v>
      </c>
      <c r="F111" s="86">
        <v>0</v>
      </c>
      <c r="G111" s="86">
        <v>0</v>
      </c>
    </row>
    <row r="112" spans="1:7" x14ac:dyDescent="0.25">
      <c r="A112" s="86" t="s">
        <v>1673</v>
      </c>
      <c r="B112" s="86">
        <v>10</v>
      </c>
      <c r="C112" s="86">
        <v>0.22</v>
      </c>
      <c r="D112" s="86">
        <v>0</v>
      </c>
      <c r="E112" s="86">
        <v>0</v>
      </c>
      <c r="F112" s="86">
        <v>0</v>
      </c>
      <c r="G112" s="86">
        <v>0</v>
      </c>
    </row>
    <row r="113" spans="1:10" x14ac:dyDescent="0.25">
      <c r="A113" s="86" t="s">
        <v>1674</v>
      </c>
      <c r="B113" s="86">
        <v>0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</row>
    <row r="114" spans="1:10" x14ac:dyDescent="0.25">
      <c r="A114" s="86" t="s">
        <v>1675</v>
      </c>
      <c r="B114" s="86">
        <v>0</v>
      </c>
      <c r="C114" s="86">
        <v>0</v>
      </c>
      <c r="D114" s="86">
        <v>0</v>
      </c>
      <c r="E114" s="86">
        <v>0</v>
      </c>
      <c r="F114" s="86">
        <v>0</v>
      </c>
      <c r="G114" s="86">
        <v>0</v>
      </c>
    </row>
    <row r="115" spans="1:10" x14ac:dyDescent="0.25">
      <c r="A115" s="86" t="s">
        <v>1676</v>
      </c>
      <c r="B115" s="86">
        <v>0</v>
      </c>
      <c r="C115" s="86">
        <v>0</v>
      </c>
      <c r="D115" s="86">
        <v>0</v>
      </c>
      <c r="E115" s="86">
        <v>0</v>
      </c>
      <c r="F115" s="86">
        <v>0</v>
      </c>
      <c r="G115" s="86">
        <v>0</v>
      </c>
    </row>
    <row r="116" spans="1:10" x14ac:dyDescent="0.25">
      <c r="A116" s="86" t="s">
        <v>1677</v>
      </c>
      <c r="B116" s="86">
        <v>0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</row>
    <row r="117" spans="1:10" x14ac:dyDescent="0.25">
      <c r="A117" s="86" t="s">
        <v>1678</v>
      </c>
      <c r="B117" s="86">
        <v>0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</row>
    <row r="118" spans="1:10" x14ac:dyDescent="0.25">
      <c r="A118" s="86" t="s">
        <v>1679</v>
      </c>
      <c r="B118" s="86">
        <v>0</v>
      </c>
      <c r="C118" s="86">
        <v>0</v>
      </c>
      <c r="D118" s="86">
        <v>0</v>
      </c>
      <c r="E118" s="86">
        <v>0</v>
      </c>
      <c r="F118" s="86">
        <v>0</v>
      </c>
      <c r="G118" s="86">
        <v>0</v>
      </c>
    </row>
    <row r="119" spans="1:10" x14ac:dyDescent="0.25">
      <c r="A119" s="86" t="s">
        <v>1680</v>
      </c>
      <c r="B119" s="86">
        <v>0</v>
      </c>
      <c r="C119" s="86">
        <v>0</v>
      </c>
      <c r="D119" s="86">
        <v>0</v>
      </c>
      <c r="E119" s="86">
        <v>0</v>
      </c>
      <c r="F119" s="86">
        <v>0</v>
      </c>
      <c r="G119" s="86">
        <v>0</v>
      </c>
    </row>
    <row r="120" spans="1:10" x14ac:dyDescent="0.25">
      <c r="A120" s="86" t="s">
        <v>1681</v>
      </c>
      <c r="B120" s="86">
        <v>0</v>
      </c>
      <c r="C120" s="86">
        <v>0</v>
      </c>
      <c r="D120" s="86">
        <v>0</v>
      </c>
      <c r="E120" s="86">
        <v>0</v>
      </c>
      <c r="F120" s="86">
        <v>0</v>
      </c>
      <c r="G120" s="86">
        <v>0</v>
      </c>
    </row>
    <row r="121" spans="1:10" x14ac:dyDescent="0.25">
      <c r="A121" s="86" t="s">
        <v>1682</v>
      </c>
      <c r="B121" s="86">
        <v>0</v>
      </c>
      <c r="C121" s="86">
        <v>0</v>
      </c>
      <c r="D121" s="86">
        <v>0</v>
      </c>
      <c r="E121" s="86">
        <v>0</v>
      </c>
      <c r="F121" s="86">
        <v>0</v>
      </c>
      <c r="G121" s="86">
        <v>0</v>
      </c>
    </row>
    <row r="122" spans="1:10" x14ac:dyDescent="0.25">
      <c r="A122" s="86" t="s">
        <v>1683</v>
      </c>
      <c r="B122" s="86">
        <v>0</v>
      </c>
      <c r="C122" s="86">
        <v>0</v>
      </c>
      <c r="D122" s="86">
        <v>0</v>
      </c>
      <c r="E122" s="86">
        <v>0</v>
      </c>
      <c r="F122" s="86">
        <v>0</v>
      </c>
      <c r="G122" s="86">
        <v>0</v>
      </c>
    </row>
    <row r="123" spans="1:10" x14ac:dyDescent="0.25">
      <c r="A123" s="86" t="s">
        <v>1684</v>
      </c>
      <c r="B123" s="86">
        <v>0</v>
      </c>
      <c r="C123" s="86">
        <v>0</v>
      </c>
      <c r="D123" s="86">
        <v>0</v>
      </c>
      <c r="E123" s="86">
        <v>0</v>
      </c>
      <c r="F123" s="86">
        <v>0</v>
      </c>
      <c r="G123" s="86">
        <v>0</v>
      </c>
    </row>
    <row r="124" spans="1:10" x14ac:dyDescent="0.25">
      <c r="A124" s="86" t="s">
        <v>1685</v>
      </c>
      <c r="B124" s="86">
        <v>10</v>
      </c>
      <c r="C124" s="86">
        <v>0.03</v>
      </c>
      <c r="D124" s="86">
        <v>0</v>
      </c>
      <c r="E124" s="86">
        <v>0</v>
      </c>
      <c r="F124" s="86">
        <v>0.43</v>
      </c>
      <c r="G124" s="86">
        <v>0</v>
      </c>
      <c r="H124" s="86">
        <v>0</v>
      </c>
      <c r="J124" s="86">
        <v>1</v>
      </c>
    </row>
    <row r="125" spans="1:10" x14ac:dyDescent="0.25">
      <c r="A125" s="86" t="s">
        <v>1686</v>
      </c>
      <c r="B125" s="86">
        <v>0</v>
      </c>
      <c r="C125" s="86">
        <v>0</v>
      </c>
      <c r="D125" s="86">
        <v>0</v>
      </c>
      <c r="E125" s="86">
        <v>0</v>
      </c>
      <c r="F125" s="86">
        <v>0</v>
      </c>
      <c r="G125" s="86">
        <v>0</v>
      </c>
    </row>
    <row r="126" spans="1:10" x14ac:dyDescent="0.25">
      <c r="A126" s="86" t="s">
        <v>1688</v>
      </c>
      <c r="B126" s="86">
        <v>0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</row>
    <row r="127" spans="1:10" x14ac:dyDescent="0.25">
      <c r="A127" s="86" t="s">
        <v>1689</v>
      </c>
      <c r="B127" s="86">
        <v>0</v>
      </c>
      <c r="C127" s="86">
        <v>0</v>
      </c>
      <c r="D127" s="86">
        <v>0</v>
      </c>
      <c r="E127" s="86">
        <v>0</v>
      </c>
      <c r="F127" s="86">
        <v>0</v>
      </c>
      <c r="G127" s="86">
        <v>0</v>
      </c>
    </row>
    <row r="128" spans="1:10" x14ac:dyDescent="0.25">
      <c r="A128" s="86" t="s">
        <v>1690</v>
      </c>
      <c r="B128" s="86">
        <v>0</v>
      </c>
      <c r="C128" s="86">
        <v>0</v>
      </c>
      <c r="D128" s="86">
        <v>0</v>
      </c>
      <c r="E128" s="86">
        <v>0</v>
      </c>
      <c r="F128" s="86">
        <v>0</v>
      </c>
      <c r="G128" s="86">
        <v>0</v>
      </c>
    </row>
    <row r="129" spans="1:7" x14ac:dyDescent="0.25">
      <c r="A129" s="86" t="s">
        <v>1691</v>
      </c>
      <c r="B129" s="86">
        <v>0</v>
      </c>
      <c r="C129" s="86">
        <v>0</v>
      </c>
      <c r="D129" s="86">
        <v>0</v>
      </c>
      <c r="E129" s="86">
        <v>0</v>
      </c>
      <c r="F129" s="86">
        <v>0</v>
      </c>
      <c r="G129" s="86">
        <v>0</v>
      </c>
    </row>
    <row r="130" spans="1:7" x14ac:dyDescent="0.25">
      <c r="A130" s="86" t="s">
        <v>1692</v>
      </c>
      <c r="B130" s="86">
        <v>0</v>
      </c>
      <c r="C130" s="86">
        <v>0</v>
      </c>
      <c r="D130" s="86">
        <v>0</v>
      </c>
      <c r="E130" s="86">
        <v>0</v>
      </c>
      <c r="F130" s="86">
        <v>0</v>
      </c>
      <c r="G130" s="86">
        <v>0</v>
      </c>
    </row>
    <row r="131" spans="1:7" x14ac:dyDescent="0.25">
      <c r="A131" s="86" t="s">
        <v>265</v>
      </c>
      <c r="B131" s="86">
        <v>10</v>
      </c>
      <c r="C131" s="86">
        <v>0.24</v>
      </c>
      <c r="D131" s="86">
        <v>0</v>
      </c>
      <c r="E131" s="86">
        <v>0</v>
      </c>
      <c r="F131" s="86">
        <v>0</v>
      </c>
      <c r="G131" s="86">
        <v>0</v>
      </c>
    </row>
    <row r="132" spans="1:7" x14ac:dyDescent="0.25">
      <c r="A132" s="86" t="s">
        <v>1693</v>
      </c>
      <c r="B132" s="86">
        <v>0</v>
      </c>
      <c r="C132" s="86">
        <v>0</v>
      </c>
      <c r="D132" s="86">
        <v>0</v>
      </c>
      <c r="E132" s="86">
        <v>0</v>
      </c>
      <c r="F132" s="86">
        <v>0</v>
      </c>
      <c r="G132" s="86">
        <v>0</v>
      </c>
    </row>
    <row r="133" spans="1:7" x14ac:dyDescent="0.25">
      <c r="A133" s="86" t="s">
        <v>1694</v>
      </c>
      <c r="B133" s="86">
        <v>0</v>
      </c>
      <c r="C133" s="86">
        <v>0</v>
      </c>
      <c r="D133" s="86">
        <v>0</v>
      </c>
      <c r="E133" s="86">
        <v>0</v>
      </c>
      <c r="F133" s="86">
        <v>0</v>
      </c>
      <c r="G133" s="86">
        <v>0</v>
      </c>
    </row>
    <row r="134" spans="1:7" x14ac:dyDescent="0.25">
      <c r="A134" s="86" t="s">
        <v>266</v>
      </c>
      <c r="B134" s="86">
        <v>10</v>
      </c>
      <c r="C134" s="86">
        <v>0.2</v>
      </c>
      <c r="D134" s="86">
        <v>0</v>
      </c>
      <c r="E134" s="86">
        <v>0</v>
      </c>
      <c r="F134" s="86">
        <v>0</v>
      </c>
      <c r="G134" s="86">
        <v>0</v>
      </c>
    </row>
    <row r="135" spans="1:7" x14ac:dyDescent="0.25">
      <c r="A135" s="86" t="s">
        <v>1695</v>
      </c>
      <c r="B135" s="86">
        <v>0</v>
      </c>
      <c r="C135" s="86">
        <v>0</v>
      </c>
      <c r="D135" s="86">
        <v>0</v>
      </c>
      <c r="E135" s="86">
        <v>0</v>
      </c>
      <c r="F135" s="86">
        <v>0</v>
      </c>
      <c r="G135" s="86">
        <v>0</v>
      </c>
    </row>
    <row r="136" spans="1:7" x14ac:dyDescent="0.25">
      <c r="A136" s="86" t="s">
        <v>268</v>
      </c>
      <c r="B136" s="86">
        <v>0</v>
      </c>
      <c r="C136" s="86">
        <v>0</v>
      </c>
      <c r="D136" s="86">
        <v>0</v>
      </c>
      <c r="E136" s="86">
        <v>0</v>
      </c>
      <c r="F136" s="86">
        <v>0</v>
      </c>
      <c r="G136" s="86">
        <v>0</v>
      </c>
    </row>
    <row r="137" spans="1:7" x14ac:dyDescent="0.25">
      <c r="A137" s="86" t="s">
        <v>1696</v>
      </c>
      <c r="B137" s="86">
        <v>50</v>
      </c>
      <c r="C137" s="86">
        <v>0.36</v>
      </c>
      <c r="D137" s="86">
        <v>0.76</v>
      </c>
      <c r="E137" s="86">
        <v>0</v>
      </c>
      <c r="F137" s="86">
        <v>0</v>
      </c>
      <c r="G137" s="86">
        <v>0</v>
      </c>
    </row>
    <row r="138" spans="1:7" x14ac:dyDescent="0.25">
      <c r="A138" s="86" t="s">
        <v>1697</v>
      </c>
      <c r="B138" s="86">
        <v>0</v>
      </c>
      <c r="C138" s="86">
        <v>0</v>
      </c>
      <c r="D138" s="86">
        <v>0</v>
      </c>
      <c r="E138" s="86">
        <v>0</v>
      </c>
      <c r="F138" s="86">
        <v>0</v>
      </c>
      <c r="G138" s="86">
        <v>0</v>
      </c>
    </row>
    <row r="139" spans="1:7" x14ac:dyDescent="0.25">
      <c r="A139" s="86" t="s">
        <v>1698</v>
      </c>
      <c r="B139" s="86">
        <v>0</v>
      </c>
      <c r="C139" s="86">
        <v>0</v>
      </c>
      <c r="D139" s="86">
        <v>0</v>
      </c>
      <c r="E139" s="86">
        <v>0</v>
      </c>
      <c r="F139" s="86">
        <v>0</v>
      </c>
      <c r="G139" s="86">
        <v>0</v>
      </c>
    </row>
    <row r="140" spans="1:7" x14ac:dyDescent="0.25">
      <c r="A140" s="86" t="s">
        <v>1699</v>
      </c>
      <c r="B140" s="86">
        <v>0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</row>
    <row r="141" spans="1:7" x14ac:dyDescent="0.25">
      <c r="A141" s="86" t="s">
        <v>270</v>
      </c>
      <c r="B141" s="86">
        <v>10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</row>
    <row r="142" spans="1:7" x14ac:dyDescent="0.25">
      <c r="A142" s="86" t="s">
        <v>1700</v>
      </c>
      <c r="B142" s="86">
        <v>0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</row>
    <row r="143" spans="1:7" x14ac:dyDescent="0.25">
      <c r="A143" s="86" t="s">
        <v>1701</v>
      </c>
      <c r="B143" s="86">
        <v>0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</row>
    <row r="144" spans="1:7" x14ac:dyDescent="0.25">
      <c r="A144" s="86" t="s">
        <v>1703</v>
      </c>
      <c r="B144" s="86">
        <v>0</v>
      </c>
      <c r="C144" s="86">
        <v>0</v>
      </c>
      <c r="D144" s="86">
        <v>0</v>
      </c>
      <c r="E144" s="86">
        <v>0</v>
      </c>
      <c r="F144" s="86">
        <v>0</v>
      </c>
      <c r="G144" s="86">
        <v>0</v>
      </c>
    </row>
    <row r="145" spans="1:10" x14ac:dyDescent="0.25">
      <c r="A145" s="86" t="s">
        <v>1704</v>
      </c>
      <c r="B145" s="86">
        <v>0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</row>
    <row r="146" spans="1:10" x14ac:dyDescent="0.25">
      <c r="A146" s="86" t="s">
        <v>1706</v>
      </c>
      <c r="B146" s="86">
        <v>0</v>
      </c>
      <c r="C146" s="86">
        <v>0</v>
      </c>
      <c r="D146" s="86">
        <v>0</v>
      </c>
      <c r="E146" s="86">
        <v>0</v>
      </c>
      <c r="F146" s="86">
        <v>0</v>
      </c>
      <c r="G146" s="86">
        <v>0</v>
      </c>
    </row>
    <row r="147" spans="1:10" x14ac:dyDescent="0.25">
      <c r="A147" s="86" t="s">
        <v>1707</v>
      </c>
      <c r="B147" s="86">
        <v>0</v>
      </c>
      <c r="C147" s="86">
        <v>0</v>
      </c>
      <c r="D147" s="86">
        <v>0</v>
      </c>
      <c r="E147" s="86">
        <v>0</v>
      </c>
      <c r="F147" s="86">
        <v>0</v>
      </c>
      <c r="G147" s="86">
        <v>0</v>
      </c>
    </row>
    <row r="148" spans="1:10" x14ac:dyDescent="0.25">
      <c r="A148" s="86" t="s">
        <v>1708</v>
      </c>
      <c r="B148" s="86">
        <v>0</v>
      </c>
      <c r="C148" s="86">
        <v>0</v>
      </c>
      <c r="D148" s="86">
        <v>0</v>
      </c>
      <c r="E148" s="86">
        <v>0</v>
      </c>
      <c r="F148" s="86">
        <v>0</v>
      </c>
      <c r="G148" s="86">
        <v>0</v>
      </c>
    </row>
    <row r="149" spans="1:10" x14ac:dyDescent="0.25">
      <c r="A149" s="86" t="s">
        <v>273</v>
      </c>
      <c r="B149" s="86">
        <v>10</v>
      </c>
      <c r="C149" s="86">
        <v>0.2</v>
      </c>
      <c r="D149" s="86">
        <v>0.7</v>
      </c>
      <c r="E149" s="86">
        <v>0</v>
      </c>
      <c r="F149" s="86">
        <v>0</v>
      </c>
      <c r="G149" s="86">
        <v>0</v>
      </c>
    </row>
    <row r="150" spans="1:10" x14ac:dyDescent="0.25">
      <c r="A150" s="86" t="s">
        <v>1709</v>
      </c>
      <c r="B150" s="86">
        <v>0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</row>
    <row r="151" spans="1:10" x14ac:dyDescent="0.25">
      <c r="A151" s="86" t="s">
        <v>1711</v>
      </c>
      <c r="B151" s="86">
        <v>10</v>
      </c>
      <c r="C151" s="86">
        <v>0.27</v>
      </c>
      <c r="D151" s="86">
        <v>0</v>
      </c>
      <c r="E151" s="86">
        <v>0</v>
      </c>
      <c r="F151" s="86">
        <v>0</v>
      </c>
      <c r="G151" s="86">
        <v>0</v>
      </c>
    </row>
    <row r="152" spans="1:10" x14ac:dyDescent="0.25">
      <c r="A152" s="86" t="s">
        <v>1712</v>
      </c>
      <c r="B152" s="86">
        <v>20</v>
      </c>
      <c r="C152" s="86">
        <v>0.54</v>
      </c>
      <c r="D152" s="86">
        <v>0.33</v>
      </c>
      <c r="E152" s="86">
        <v>0</v>
      </c>
      <c r="F152" s="86">
        <v>0.28999999999999998</v>
      </c>
      <c r="G152" s="86">
        <v>0</v>
      </c>
      <c r="H152" s="86">
        <v>0</v>
      </c>
      <c r="J152" s="86">
        <v>2.5</v>
      </c>
    </row>
    <row r="153" spans="1:10" x14ac:dyDescent="0.25">
      <c r="A153" s="86" t="s">
        <v>276</v>
      </c>
      <c r="B153" s="86">
        <v>10</v>
      </c>
      <c r="C153" s="86">
        <v>0</v>
      </c>
      <c r="D153" s="86">
        <v>0</v>
      </c>
      <c r="E153" s="86">
        <v>0</v>
      </c>
      <c r="F153" s="86">
        <v>0</v>
      </c>
      <c r="G153" s="86">
        <v>0</v>
      </c>
    </row>
    <row r="154" spans="1:10" x14ac:dyDescent="0.25">
      <c r="A154" s="86" t="s">
        <v>277</v>
      </c>
      <c r="B154" s="86">
        <v>10</v>
      </c>
      <c r="C154" s="86">
        <v>0</v>
      </c>
      <c r="D154" s="86">
        <v>0</v>
      </c>
      <c r="E154" s="86">
        <v>0</v>
      </c>
      <c r="F154" s="86">
        <v>0</v>
      </c>
      <c r="G154" s="86">
        <v>0</v>
      </c>
    </row>
    <row r="155" spans="1:10" x14ac:dyDescent="0.25">
      <c r="A155" s="86" t="s">
        <v>1713</v>
      </c>
      <c r="B155" s="86">
        <v>0</v>
      </c>
      <c r="C155" s="86">
        <v>0</v>
      </c>
      <c r="D155" s="86">
        <v>0</v>
      </c>
      <c r="E155" s="86">
        <v>0</v>
      </c>
      <c r="F155" s="86">
        <v>0</v>
      </c>
      <c r="G155" s="86">
        <v>0</v>
      </c>
    </row>
    <row r="156" spans="1:10" x14ac:dyDescent="0.25">
      <c r="A156" s="86" t="s">
        <v>1714</v>
      </c>
      <c r="B156" s="86">
        <v>0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</row>
    <row r="157" spans="1:10" x14ac:dyDescent="0.25">
      <c r="A157" s="86" t="s">
        <v>1715</v>
      </c>
      <c r="B157" s="86">
        <v>60500</v>
      </c>
      <c r="C157" s="86">
        <v>0.54</v>
      </c>
      <c r="D157" s="86">
        <v>1.2</v>
      </c>
      <c r="E157" s="86">
        <v>0</v>
      </c>
      <c r="F157" s="86">
        <v>1745.71</v>
      </c>
      <c r="G157" s="86">
        <v>0</v>
      </c>
      <c r="H157" s="86">
        <v>0</v>
      </c>
      <c r="J157" s="86">
        <v>2.12</v>
      </c>
    </row>
    <row r="158" spans="1:10" x14ac:dyDescent="0.25">
      <c r="A158" s="86" t="s">
        <v>1716</v>
      </c>
      <c r="B158" s="86">
        <v>10</v>
      </c>
      <c r="C158" s="86">
        <v>0.64</v>
      </c>
      <c r="D158" s="86">
        <v>0.27</v>
      </c>
      <c r="E158" s="86">
        <v>0</v>
      </c>
      <c r="F158" s="86">
        <v>2.14</v>
      </c>
      <c r="G158" s="86">
        <v>0</v>
      </c>
      <c r="H158" s="86">
        <v>0</v>
      </c>
      <c r="J158" s="86">
        <v>4.13</v>
      </c>
    </row>
    <row r="159" spans="1:10" x14ac:dyDescent="0.25">
      <c r="A159" s="86" t="s">
        <v>280</v>
      </c>
      <c r="B159" s="86">
        <v>0</v>
      </c>
      <c r="C159" s="86">
        <v>0</v>
      </c>
      <c r="D159" s="86">
        <v>0</v>
      </c>
      <c r="E159" s="86">
        <v>0</v>
      </c>
      <c r="F159" s="86">
        <v>0</v>
      </c>
      <c r="G159" s="86">
        <v>0</v>
      </c>
    </row>
    <row r="160" spans="1:10" x14ac:dyDescent="0.25">
      <c r="A160" s="86" t="s">
        <v>281</v>
      </c>
      <c r="B160" s="86">
        <v>10</v>
      </c>
      <c r="C160" s="86">
        <v>0.08</v>
      </c>
      <c r="D160" s="86">
        <v>1.4</v>
      </c>
      <c r="E160" s="86">
        <v>0</v>
      </c>
      <c r="F160" s="86">
        <v>0</v>
      </c>
      <c r="G160" s="86">
        <v>0</v>
      </c>
    </row>
    <row r="161" spans="1:10" x14ac:dyDescent="0.25">
      <c r="A161" s="86" t="s">
        <v>282</v>
      </c>
      <c r="B161" s="86">
        <v>10</v>
      </c>
      <c r="C161" s="86">
        <v>0</v>
      </c>
      <c r="D161" s="86">
        <v>0</v>
      </c>
      <c r="E161" s="86">
        <v>0</v>
      </c>
      <c r="F161" s="86">
        <v>0</v>
      </c>
      <c r="G161" s="86">
        <v>0</v>
      </c>
    </row>
    <row r="162" spans="1:10" x14ac:dyDescent="0.25">
      <c r="A162" s="86" t="s">
        <v>283</v>
      </c>
      <c r="B162" s="86">
        <v>10</v>
      </c>
      <c r="C162" s="86">
        <v>0.25</v>
      </c>
      <c r="D162" s="86">
        <v>0.87</v>
      </c>
      <c r="E162" s="86">
        <v>0</v>
      </c>
      <c r="F162" s="86">
        <v>0</v>
      </c>
      <c r="G162" s="86">
        <v>0</v>
      </c>
    </row>
    <row r="163" spans="1:10" x14ac:dyDescent="0.25">
      <c r="A163" s="86" t="s">
        <v>1717</v>
      </c>
      <c r="B163" s="86">
        <v>0</v>
      </c>
      <c r="C163" s="86">
        <v>0</v>
      </c>
      <c r="D163" s="86">
        <v>0</v>
      </c>
      <c r="E163" s="86">
        <v>0</v>
      </c>
      <c r="F163" s="86">
        <v>0</v>
      </c>
      <c r="G163" s="86">
        <v>0</v>
      </c>
    </row>
    <row r="164" spans="1:10" x14ac:dyDescent="0.25">
      <c r="A164" s="86" t="s">
        <v>1718</v>
      </c>
      <c r="B164" s="86">
        <v>50</v>
      </c>
      <c r="C164" s="86">
        <v>0.56000000000000005</v>
      </c>
      <c r="D164" s="86">
        <v>0.53</v>
      </c>
      <c r="E164" s="86">
        <v>0</v>
      </c>
      <c r="F164" s="86">
        <v>0</v>
      </c>
      <c r="G164" s="86">
        <v>0</v>
      </c>
    </row>
    <row r="165" spans="1:10" x14ac:dyDescent="0.25">
      <c r="A165" s="86" t="s">
        <v>1719</v>
      </c>
      <c r="B165" s="86">
        <v>10</v>
      </c>
      <c r="C165" s="86">
        <v>0.22</v>
      </c>
      <c r="D165" s="86">
        <v>0</v>
      </c>
      <c r="E165" s="86">
        <v>0</v>
      </c>
      <c r="F165" s="86">
        <v>0</v>
      </c>
      <c r="G165" s="86">
        <v>0</v>
      </c>
    </row>
    <row r="166" spans="1:10" x14ac:dyDescent="0.25">
      <c r="A166" s="86" t="s">
        <v>1721</v>
      </c>
      <c r="B166" s="86">
        <v>10</v>
      </c>
      <c r="C166" s="86">
        <v>0.12</v>
      </c>
      <c r="D166" s="86">
        <v>0</v>
      </c>
      <c r="E166" s="86">
        <v>0</v>
      </c>
      <c r="F166" s="86">
        <v>0.56999999999999995</v>
      </c>
      <c r="G166" s="86">
        <v>0</v>
      </c>
      <c r="H166" s="86">
        <v>0</v>
      </c>
      <c r="J166" s="86">
        <v>1.25</v>
      </c>
    </row>
    <row r="167" spans="1:10" x14ac:dyDescent="0.25">
      <c r="A167" s="86" t="s">
        <v>1722</v>
      </c>
      <c r="B167" s="86">
        <v>0</v>
      </c>
      <c r="C167" s="86">
        <v>0</v>
      </c>
      <c r="D167" s="86">
        <v>0</v>
      </c>
      <c r="E167" s="86">
        <v>0</v>
      </c>
      <c r="F167" s="86">
        <v>0</v>
      </c>
      <c r="G167" s="86">
        <v>0</v>
      </c>
    </row>
    <row r="168" spans="1:10" x14ac:dyDescent="0.25">
      <c r="A168" s="86" t="s">
        <v>1723</v>
      </c>
      <c r="B168" s="86">
        <v>0</v>
      </c>
      <c r="C168" s="86">
        <v>0</v>
      </c>
      <c r="D168" s="86">
        <v>0</v>
      </c>
      <c r="E168" s="86">
        <v>0</v>
      </c>
      <c r="F168" s="86">
        <v>0</v>
      </c>
      <c r="G168" s="86">
        <v>0</v>
      </c>
    </row>
    <row r="169" spans="1:10" x14ac:dyDescent="0.25">
      <c r="A169" s="86" t="s">
        <v>1724</v>
      </c>
      <c r="B169" s="86">
        <v>0</v>
      </c>
      <c r="C169" s="86">
        <v>0</v>
      </c>
      <c r="D169" s="86">
        <v>0</v>
      </c>
      <c r="E169" s="86">
        <v>0</v>
      </c>
      <c r="F169" s="86">
        <v>0</v>
      </c>
      <c r="G169" s="86">
        <v>0</v>
      </c>
    </row>
    <row r="170" spans="1:10" x14ac:dyDescent="0.25">
      <c r="A170" s="86" t="s">
        <v>1725</v>
      </c>
      <c r="B170" s="86">
        <v>0</v>
      </c>
      <c r="C170" s="86">
        <v>0</v>
      </c>
      <c r="D170" s="86">
        <v>0</v>
      </c>
      <c r="E170" s="86">
        <v>0</v>
      </c>
      <c r="F170" s="86">
        <v>0</v>
      </c>
      <c r="G170" s="86">
        <v>0</v>
      </c>
    </row>
    <row r="171" spans="1:10" x14ac:dyDescent="0.25">
      <c r="A171" s="86" t="s">
        <v>288</v>
      </c>
      <c r="B171" s="86">
        <v>10</v>
      </c>
      <c r="C171" s="86">
        <v>0.13</v>
      </c>
      <c r="D171" s="86">
        <v>0</v>
      </c>
      <c r="E171" s="86">
        <v>0</v>
      </c>
      <c r="F171" s="86">
        <v>0</v>
      </c>
      <c r="G171" s="86">
        <v>0</v>
      </c>
    </row>
    <row r="172" spans="1:10" x14ac:dyDescent="0.25">
      <c r="A172" s="86" t="s">
        <v>1726</v>
      </c>
      <c r="B172" s="86">
        <v>0</v>
      </c>
      <c r="C172" s="86">
        <v>0</v>
      </c>
      <c r="D172" s="86">
        <v>0</v>
      </c>
      <c r="E172" s="86">
        <v>0</v>
      </c>
      <c r="F172" s="86">
        <v>0</v>
      </c>
      <c r="G172" s="86">
        <v>0</v>
      </c>
    </row>
    <row r="173" spans="1:10" x14ac:dyDescent="0.25">
      <c r="A173" s="86" t="s">
        <v>1727</v>
      </c>
      <c r="B173" s="86">
        <v>10</v>
      </c>
      <c r="C173" s="86">
        <v>0.17</v>
      </c>
      <c r="D173" s="86">
        <v>0</v>
      </c>
      <c r="E173" s="86">
        <v>0</v>
      </c>
      <c r="F173" s="86">
        <v>0</v>
      </c>
      <c r="G173" s="86">
        <v>0</v>
      </c>
    </row>
    <row r="174" spans="1:10" x14ac:dyDescent="0.25">
      <c r="A174" s="86" t="s">
        <v>289</v>
      </c>
      <c r="B174" s="86">
        <v>10</v>
      </c>
      <c r="C174" s="86">
        <v>0</v>
      </c>
      <c r="D174" s="86">
        <v>0</v>
      </c>
      <c r="E174" s="86">
        <v>0</v>
      </c>
      <c r="F174" s="86">
        <v>0</v>
      </c>
      <c r="G174" s="86">
        <v>0</v>
      </c>
    </row>
    <row r="175" spans="1:10" x14ac:dyDescent="0.25">
      <c r="A175" s="86" t="s">
        <v>290</v>
      </c>
      <c r="B175" s="86">
        <v>10</v>
      </c>
      <c r="C175" s="86">
        <v>0</v>
      </c>
      <c r="D175" s="86">
        <v>0</v>
      </c>
      <c r="E175" s="86">
        <v>0</v>
      </c>
      <c r="F175" s="86">
        <v>0</v>
      </c>
      <c r="G175" s="86">
        <v>0</v>
      </c>
    </row>
    <row r="176" spans="1:10" x14ac:dyDescent="0.25">
      <c r="A176" s="86" t="s">
        <v>1729</v>
      </c>
      <c r="B176" s="86">
        <v>0</v>
      </c>
      <c r="C176" s="86">
        <v>0</v>
      </c>
      <c r="D176" s="86">
        <v>0</v>
      </c>
      <c r="E176" s="86">
        <v>0</v>
      </c>
      <c r="F176" s="86">
        <v>0</v>
      </c>
      <c r="G176" s="86">
        <v>0</v>
      </c>
    </row>
    <row r="177" spans="1:10" x14ac:dyDescent="0.25">
      <c r="A177" s="86" t="s">
        <v>1730</v>
      </c>
      <c r="B177" s="86">
        <v>0</v>
      </c>
      <c r="C177" s="86">
        <v>0</v>
      </c>
      <c r="D177" s="86">
        <v>0</v>
      </c>
      <c r="E177" s="86">
        <v>0</v>
      </c>
      <c r="F177" s="86">
        <v>0</v>
      </c>
      <c r="G177" s="86">
        <v>0</v>
      </c>
    </row>
    <row r="178" spans="1:10" x14ac:dyDescent="0.25">
      <c r="A178" s="86" t="s">
        <v>1731</v>
      </c>
      <c r="B178" s="86">
        <v>0</v>
      </c>
      <c r="C178" s="86">
        <v>0</v>
      </c>
      <c r="D178" s="86">
        <v>0</v>
      </c>
      <c r="E178" s="86">
        <v>0</v>
      </c>
      <c r="F178" s="86">
        <v>0</v>
      </c>
      <c r="G178" s="86">
        <v>0</v>
      </c>
    </row>
    <row r="179" spans="1:10" x14ac:dyDescent="0.25">
      <c r="A179" s="86" t="s">
        <v>1732</v>
      </c>
      <c r="B179" s="86">
        <v>40</v>
      </c>
      <c r="C179" s="86">
        <v>0.28000000000000003</v>
      </c>
      <c r="D179" s="86">
        <v>0</v>
      </c>
      <c r="E179" s="86">
        <v>0</v>
      </c>
      <c r="F179" s="86">
        <v>0.14000000000000001</v>
      </c>
      <c r="G179" s="86">
        <v>0</v>
      </c>
      <c r="H179" s="86">
        <v>0</v>
      </c>
      <c r="J179" s="86">
        <v>2</v>
      </c>
    </row>
    <row r="180" spans="1:10" x14ac:dyDescent="0.25">
      <c r="A180" s="86" t="s">
        <v>1733</v>
      </c>
      <c r="B180" s="86">
        <v>0</v>
      </c>
      <c r="C180" s="86">
        <v>0</v>
      </c>
      <c r="D180" s="86">
        <v>0</v>
      </c>
      <c r="E180" s="86">
        <v>0</v>
      </c>
      <c r="F180" s="86">
        <v>0</v>
      </c>
      <c r="G180" s="86">
        <v>0</v>
      </c>
    </row>
    <row r="181" spans="1:10" x14ac:dyDescent="0.25">
      <c r="A181" s="86" t="s">
        <v>1734</v>
      </c>
      <c r="B181" s="86">
        <v>40</v>
      </c>
      <c r="C181" s="86">
        <v>0.16</v>
      </c>
      <c r="D181" s="86">
        <v>0</v>
      </c>
      <c r="E181" s="86">
        <v>0</v>
      </c>
      <c r="F181" s="86">
        <v>0.14000000000000001</v>
      </c>
      <c r="G181" s="86">
        <v>0</v>
      </c>
      <c r="H181" s="86">
        <v>0</v>
      </c>
      <c r="J181" s="86">
        <v>1</v>
      </c>
    </row>
    <row r="182" spans="1:10" x14ac:dyDescent="0.25">
      <c r="A182" s="86" t="s">
        <v>1736</v>
      </c>
      <c r="B182" s="86">
        <v>0</v>
      </c>
      <c r="C182" s="86">
        <v>0</v>
      </c>
      <c r="D182" s="86">
        <v>0</v>
      </c>
      <c r="E182" s="86">
        <v>0</v>
      </c>
      <c r="F182" s="86">
        <v>0</v>
      </c>
      <c r="G182" s="86">
        <v>0</v>
      </c>
    </row>
    <row r="183" spans="1:10" x14ac:dyDescent="0.25">
      <c r="A183" s="86" t="s">
        <v>81</v>
      </c>
      <c r="B183" s="86">
        <v>10</v>
      </c>
      <c r="C183" s="86">
        <v>0.02</v>
      </c>
      <c r="D183" s="86">
        <v>0</v>
      </c>
      <c r="E183" s="86">
        <v>0</v>
      </c>
      <c r="F183" s="86">
        <v>0</v>
      </c>
      <c r="G183" s="86">
        <v>0</v>
      </c>
    </row>
    <row r="184" spans="1:10" x14ac:dyDescent="0.25">
      <c r="A184" s="86" t="s">
        <v>294</v>
      </c>
      <c r="B184" s="86">
        <v>10</v>
      </c>
      <c r="C184" s="86">
        <v>0</v>
      </c>
      <c r="D184" s="86">
        <v>0</v>
      </c>
      <c r="E184" s="86">
        <v>0</v>
      </c>
      <c r="F184" s="86">
        <v>0</v>
      </c>
      <c r="G184" s="86">
        <v>0</v>
      </c>
    </row>
    <row r="185" spans="1:10" x14ac:dyDescent="0.25">
      <c r="A185" s="86" t="s">
        <v>295</v>
      </c>
      <c r="B185" s="86">
        <v>30</v>
      </c>
      <c r="C185" s="86">
        <v>0.35</v>
      </c>
      <c r="D185" s="86">
        <v>2.2799999999999998</v>
      </c>
      <c r="E185" s="86">
        <v>0</v>
      </c>
      <c r="F185" s="86">
        <v>0</v>
      </c>
      <c r="G185" s="86">
        <v>0</v>
      </c>
    </row>
    <row r="186" spans="1:10" x14ac:dyDescent="0.25">
      <c r="A186" s="86" t="s">
        <v>296</v>
      </c>
      <c r="B186" s="86">
        <v>10</v>
      </c>
      <c r="C186" s="86">
        <v>0.05</v>
      </c>
      <c r="D186" s="86">
        <v>0</v>
      </c>
      <c r="E186" s="86">
        <v>0</v>
      </c>
      <c r="F186" s="86">
        <v>0</v>
      </c>
      <c r="G186" s="86">
        <v>0</v>
      </c>
    </row>
    <row r="187" spans="1:10" x14ac:dyDescent="0.25">
      <c r="A187" s="86" t="s">
        <v>1737</v>
      </c>
      <c r="B187" s="86">
        <v>50</v>
      </c>
      <c r="C187" s="86">
        <v>0.56000000000000005</v>
      </c>
      <c r="D187" s="86">
        <v>0.53</v>
      </c>
      <c r="E187" s="86">
        <v>0</v>
      </c>
      <c r="F187" s="86">
        <v>0.28999999999999998</v>
      </c>
      <c r="G187" s="86">
        <v>0</v>
      </c>
      <c r="H187" s="86">
        <v>0</v>
      </c>
      <c r="J187" s="86">
        <v>1.5</v>
      </c>
    </row>
    <row r="188" spans="1:10" x14ac:dyDescent="0.25">
      <c r="A188" s="86" t="s">
        <v>1738</v>
      </c>
      <c r="B188" s="86">
        <v>30</v>
      </c>
      <c r="C188" s="86">
        <v>0.64</v>
      </c>
      <c r="D188" s="86">
        <v>0.45</v>
      </c>
      <c r="E188" s="86">
        <v>0</v>
      </c>
      <c r="F188" s="86">
        <v>0.28999999999999998</v>
      </c>
      <c r="G188" s="86">
        <v>0</v>
      </c>
      <c r="H188" s="86">
        <v>0</v>
      </c>
      <c r="J188" s="86">
        <v>3</v>
      </c>
    </row>
    <row r="189" spans="1:10" x14ac:dyDescent="0.25">
      <c r="A189" s="86" t="s">
        <v>1739</v>
      </c>
      <c r="B189" s="86">
        <v>0</v>
      </c>
      <c r="C189" s="86">
        <v>0</v>
      </c>
      <c r="D189" s="86">
        <v>0</v>
      </c>
      <c r="E189" s="86">
        <v>0</v>
      </c>
      <c r="F189" s="86">
        <v>0</v>
      </c>
      <c r="G189" s="86">
        <v>0</v>
      </c>
    </row>
    <row r="190" spans="1:10" x14ac:dyDescent="0.25">
      <c r="A190" s="86" t="s">
        <v>1740</v>
      </c>
      <c r="B190" s="86">
        <v>0</v>
      </c>
      <c r="C190" s="86">
        <v>0</v>
      </c>
      <c r="D190" s="86">
        <v>0</v>
      </c>
      <c r="E190" s="86">
        <v>0</v>
      </c>
      <c r="F190" s="86">
        <v>0</v>
      </c>
      <c r="G190" s="86">
        <v>0</v>
      </c>
    </row>
    <row r="191" spans="1:10" x14ac:dyDescent="0.25">
      <c r="A191" s="86" t="s">
        <v>1741</v>
      </c>
      <c r="B191" s="86">
        <v>0</v>
      </c>
      <c r="C191" s="86">
        <v>0</v>
      </c>
      <c r="D191" s="86">
        <v>0</v>
      </c>
      <c r="E191" s="86">
        <v>0</v>
      </c>
      <c r="F191" s="86">
        <v>0</v>
      </c>
      <c r="G191" s="86">
        <v>0</v>
      </c>
    </row>
    <row r="192" spans="1:10" x14ac:dyDescent="0.25">
      <c r="A192" s="86" t="s">
        <v>1742</v>
      </c>
      <c r="B192" s="86">
        <v>0</v>
      </c>
      <c r="C192" s="86">
        <v>0</v>
      </c>
      <c r="D192" s="86">
        <v>0</v>
      </c>
      <c r="E192" s="86">
        <v>0</v>
      </c>
      <c r="F192" s="86">
        <v>0</v>
      </c>
      <c r="G192" s="86">
        <v>0</v>
      </c>
    </row>
    <row r="193" spans="1:10" x14ac:dyDescent="0.25">
      <c r="A193" s="86" t="s">
        <v>1261</v>
      </c>
      <c r="B193" s="86">
        <v>30</v>
      </c>
      <c r="C193" s="86">
        <v>0.23</v>
      </c>
      <c r="D193" s="86">
        <v>1.9</v>
      </c>
      <c r="E193" s="86">
        <v>0</v>
      </c>
      <c r="F193" s="86">
        <v>0.43</v>
      </c>
      <c r="G193" s="86">
        <v>0</v>
      </c>
      <c r="H193" s="86">
        <v>0</v>
      </c>
      <c r="J193" s="86">
        <v>1.33</v>
      </c>
    </row>
    <row r="194" spans="1:10" x14ac:dyDescent="0.25">
      <c r="A194" s="86" t="s">
        <v>826</v>
      </c>
      <c r="B194" s="86">
        <v>140</v>
      </c>
      <c r="C194" s="86">
        <v>0.01</v>
      </c>
      <c r="D194" s="86">
        <v>0</v>
      </c>
      <c r="E194" s="86">
        <v>0</v>
      </c>
      <c r="F194" s="86">
        <v>0.14000000000000001</v>
      </c>
      <c r="G194" s="86">
        <v>0</v>
      </c>
      <c r="H194" s="86">
        <v>0</v>
      </c>
      <c r="J194" s="86">
        <v>1</v>
      </c>
    </row>
    <row r="195" spans="1:10" x14ac:dyDescent="0.25">
      <c r="A195" s="86" t="s">
        <v>301</v>
      </c>
      <c r="B195" s="86">
        <v>10</v>
      </c>
      <c r="C195" s="86">
        <v>0</v>
      </c>
      <c r="D195" s="86">
        <v>0</v>
      </c>
      <c r="E195" s="86">
        <v>0</v>
      </c>
      <c r="F195" s="86">
        <v>0</v>
      </c>
      <c r="G195" s="86">
        <v>0</v>
      </c>
    </row>
    <row r="196" spans="1:10" x14ac:dyDescent="0.25">
      <c r="A196" s="86" t="s">
        <v>1743</v>
      </c>
      <c r="B196" s="86">
        <v>50</v>
      </c>
      <c r="C196" s="86">
        <v>0.27</v>
      </c>
      <c r="D196" s="86">
        <v>0.6</v>
      </c>
      <c r="E196" s="86">
        <v>0</v>
      </c>
      <c r="F196" s="86">
        <v>0</v>
      </c>
      <c r="G196" s="86">
        <v>0</v>
      </c>
    </row>
    <row r="197" spans="1:10" x14ac:dyDescent="0.25">
      <c r="A197" s="86" t="s">
        <v>1744</v>
      </c>
      <c r="B197" s="86">
        <v>0</v>
      </c>
      <c r="C197" s="86">
        <v>0</v>
      </c>
      <c r="D197" s="86">
        <v>0</v>
      </c>
      <c r="E197" s="86">
        <v>0</v>
      </c>
      <c r="F197" s="86">
        <v>0</v>
      </c>
      <c r="G197" s="86">
        <v>0</v>
      </c>
    </row>
    <row r="198" spans="1:10" x14ac:dyDescent="0.25">
      <c r="A198" s="86" t="s">
        <v>1745</v>
      </c>
      <c r="B198" s="86">
        <v>0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</row>
    <row r="199" spans="1:10" x14ac:dyDescent="0.25">
      <c r="A199" s="86" t="s">
        <v>1746</v>
      </c>
      <c r="B199" s="86">
        <v>0</v>
      </c>
      <c r="C199" s="86">
        <v>0</v>
      </c>
      <c r="D199" s="86">
        <v>0</v>
      </c>
      <c r="E199" s="86">
        <v>0</v>
      </c>
      <c r="F199" s="86">
        <v>0</v>
      </c>
      <c r="G199" s="86">
        <v>0</v>
      </c>
    </row>
    <row r="200" spans="1:10" x14ac:dyDescent="0.25">
      <c r="A200" s="86" t="s">
        <v>1747</v>
      </c>
      <c r="B200" s="86">
        <v>0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</row>
    <row r="201" spans="1:10" x14ac:dyDescent="0.25">
      <c r="A201" s="86" t="s">
        <v>1748</v>
      </c>
      <c r="B201" s="86">
        <v>0</v>
      </c>
      <c r="C201" s="86">
        <v>0</v>
      </c>
      <c r="D201" s="86">
        <v>0</v>
      </c>
      <c r="E201" s="86">
        <v>0</v>
      </c>
      <c r="F201" s="86">
        <v>0</v>
      </c>
      <c r="G201" s="86">
        <v>0</v>
      </c>
    </row>
    <row r="202" spans="1:10" x14ac:dyDescent="0.25">
      <c r="A202" s="86" t="s">
        <v>1749</v>
      </c>
      <c r="B202" s="86">
        <v>10</v>
      </c>
      <c r="C202" s="86">
        <v>0.54</v>
      </c>
      <c r="D202" s="86">
        <v>0.8</v>
      </c>
      <c r="E202" s="86">
        <v>0</v>
      </c>
      <c r="F202" s="86">
        <v>0</v>
      </c>
      <c r="G202" s="86">
        <v>0</v>
      </c>
    </row>
    <row r="203" spans="1:10" x14ac:dyDescent="0.25">
      <c r="A203" s="86" t="s">
        <v>1750</v>
      </c>
      <c r="B203" s="86">
        <v>0</v>
      </c>
      <c r="C203" s="86">
        <v>0</v>
      </c>
      <c r="D203" s="86">
        <v>0</v>
      </c>
      <c r="E203" s="86">
        <v>0</v>
      </c>
      <c r="F203" s="86">
        <v>0</v>
      </c>
      <c r="G203" s="86">
        <v>0</v>
      </c>
    </row>
    <row r="204" spans="1:10" x14ac:dyDescent="0.25">
      <c r="A204" s="86" t="s">
        <v>1751</v>
      </c>
      <c r="B204" s="86">
        <v>0</v>
      </c>
      <c r="C204" s="86">
        <v>0</v>
      </c>
      <c r="D204" s="86">
        <v>0</v>
      </c>
      <c r="E204" s="86">
        <v>0</v>
      </c>
      <c r="F204" s="86">
        <v>0</v>
      </c>
      <c r="G204" s="86">
        <v>0</v>
      </c>
    </row>
    <row r="205" spans="1:10" x14ac:dyDescent="0.25">
      <c r="A205" s="86" t="s">
        <v>1752</v>
      </c>
      <c r="B205" s="86">
        <v>0</v>
      </c>
      <c r="C205" s="86">
        <v>0</v>
      </c>
      <c r="D205" s="86">
        <v>0</v>
      </c>
      <c r="E205" s="86">
        <v>0</v>
      </c>
      <c r="F205" s="86">
        <v>0</v>
      </c>
      <c r="G205" s="86">
        <v>0</v>
      </c>
    </row>
    <row r="206" spans="1:10" x14ac:dyDescent="0.25">
      <c r="A206" s="86" t="s">
        <v>308</v>
      </c>
      <c r="B206" s="86">
        <v>10</v>
      </c>
      <c r="C206" s="86">
        <v>0</v>
      </c>
      <c r="D206" s="86">
        <v>0</v>
      </c>
      <c r="E206" s="86">
        <v>0</v>
      </c>
      <c r="F206" s="86">
        <v>0</v>
      </c>
      <c r="G206" s="86">
        <v>0</v>
      </c>
    </row>
    <row r="207" spans="1:10" x14ac:dyDescent="0.25">
      <c r="A207" s="86" t="s">
        <v>1753</v>
      </c>
      <c r="B207" s="86">
        <v>0</v>
      </c>
      <c r="C207" s="86">
        <v>0</v>
      </c>
      <c r="D207" s="86">
        <v>0</v>
      </c>
      <c r="E207" s="86">
        <v>0</v>
      </c>
      <c r="F207" s="86">
        <v>0</v>
      </c>
      <c r="G207" s="86">
        <v>0</v>
      </c>
    </row>
    <row r="208" spans="1:10" x14ac:dyDescent="0.25">
      <c r="A208" s="86" t="s">
        <v>1754</v>
      </c>
      <c r="B208" s="86">
        <v>0</v>
      </c>
      <c r="C208" s="86">
        <v>0</v>
      </c>
      <c r="D208" s="86">
        <v>0</v>
      </c>
      <c r="E208" s="86">
        <v>0</v>
      </c>
      <c r="F208" s="86">
        <v>0</v>
      </c>
      <c r="G208" s="86">
        <v>0</v>
      </c>
    </row>
    <row r="209" spans="1:10" x14ac:dyDescent="0.25">
      <c r="A209" s="86" t="s">
        <v>1755</v>
      </c>
      <c r="B209" s="86">
        <v>0</v>
      </c>
      <c r="C209" s="86">
        <v>0</v>
      </c>
      <c r="D209" s="86">
        <v>0</v>
      </c>
      <c r="E209" s="86">
        <v>0</v>
      </c>
      <c r="F209" s="86">
        <v>0</v>
      </c>
      <c r="G209" s="86">
        <v>0</v>
      </c>
    </row>
    <row r="210" spans="1:10" x14ac:dyDescent="0.25">
      <c r="A210" s="86" t="s">
        <v>1756</v>
      </c>
      <c r="B210" s="86">
        <v>0</v>
      </c>
      <c r="C210" s="86">
        <v>0</v>
      </c>
      <c r="D210" s="86">
        <v>0</v>
      </c>
      <c r="E210" s="86">
        <v>0</v>
      </c>
      <c r="F210" s="86">
        <v>0</v>
      </c>
      <c r="G210" s="86">
        <v>0</v>
      </c>
    </row>
    <row r="211" spans="1:10" x14ac:dyDescent="0.25">
      <c r="A211" s="86" t="s">
        <v>106</v>
      </c>
      <c r="B211" s="86">
        <v>70</v>
      </c>
      <c r="C211" s="86">
        <v>7.0000000000000007E-2</v>
      </c>
      <c r="D211" s="86">
        <v>2.34</v>
      </c>
      <c r="E211" s="86">
        <v>0</v>
      </c>
      <c r="F211" s="86">
        <v>3</v>
      </c>
      <c r="G211" s="86">
        <v>0</v>
      </c>
      <c r="H211" s="86">
        <v>0</v>
      </c>
      <c r="J211" s="86">
        <v>1</v>
      </c>
    </row>
    <row r="212" spans="1:10" x14ac:dyDescent="0.25">
      <c r="A212" s="86" t="s">
        <v>1757</v>
      </c>
      <c r="B212" s="86">
        <v>30</v>
      </c>
      <c r="C212" s="86">
        <v>0.12</v>
      </c>
      <c r="D212" s="86">
        <v>0</v>
      </c>
      <c r="E212" s="86">
        <v>0</v>
      </c>
      <c r="F212" s="86">
        <v>0</v>
      </c>
      <c r="G212" s="86">
        <v>0</v>
      </c>
    </row>
    <row r="213" spans="1:10" x14ac:dyDescent="0.25">
      <c r="A213" s="86" t="s">
        <v>309</v>
      </c>
      <c r="B213" s="86">
        <v>10</v>
      </c>
      <c r="C213" s="86">
        <v>0.25</v>
      </c>
      <c r="D213" s="86">
        <v>0</v>
      </c>
      <c r="E213" s="86">
        <v>0</v>
      </c>
      <c r="F213" s="86">
        <v>0</v>
      </c>
      <c r="G213" s="86">
        <v>0</v>
      </c>
    </row>
    <row r="214" spans="1:10" x14ac:dyDescent="0.25">
      <c r="A214" s="86" t="s">
        <v>1758</v>
      </c>
      <c r="B214" s="86">
        <v>10</v>
      </c>
      <c r="C214" s="86">
        <v>0.32</v>
      </c>
      <c r="D214" s="86">
        <v>0.66</v>
      </c>
      <c r="E214" s="86">
        <v>0</v>
      </c>
      <c r="F214" s="86">
        <v>0</v>
      </c>
      <c r="G214" s="86">
        <v>0</v>
      </c>
    </row>
    <row r="215" spans="1:10" x14ac:dyDescent="0.25">
      <c r="A215" s="86" t="s">
        <v>1759</v>
      </c>
      <c r="B215" s="86">
        <v>0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</row>
    <row r="216" spans="1:10" x14ac:dyDescent="0.25">
      <c r="A216" s="86" t="s">
        <v>1760</v>
      </c>
      <c r="B216" s="86">
        <v>0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</row>
    <row r="217" spans="1:10" x14ac:dyDescent="0.25">
      <c r="A217" s="86" t="s">
        <v>1761</v>
      </c>
      <c r="B217" s="86">
        <v>0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</row>
    <row r="218" spans="1:10" x14ac:dyDescent="0.25">
      <c r="A218" s="86" t="s">
        <v>1763</v>
      </c>
      <c r="B218" s="86">
        <v>0</v>
      </c>
      <c r="C218" s="86">
        <v>0</v>
      </c>
      <c r="D218" s="86">
        <v>0</v>
      </c>
      <c r="E218" s="86">
        <v>0</v>
      </c>
      <c r="F218" s="86">
        <v>0</v>
      </c>
      <c r="G218" s="86">
        <v>0</v>
      </c>
    </row>
    <row r="219" spans="1:10" x14ac:dyDescent="0.25">
      <c r="A219" s="86" t="s">
        <v>1764</v>
      </c>
      <c r="B219" s="86">
        <v>0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</row>
    <row r="220" spans="1:10" x14ac:dyDescent="0.25">
      <c r="A220" s="86" t="s">
        <v>1765</v>
      </c>
      <c r="B220" s="86">
        <v>0</v>
      </c>
      <c r="C220" s="86">
        <v>0</v>
      </c>
      <c r="D220" s="86">
        <v>0</v>
      </c>
      <c r="E220" s="86">
        <v>0</v>
      </c>
      <c r="F220" s="86">
        <v>0</v>
      </c>
      <c r="G220" s="86">
        <v>0</v>
      </c>
    </row>
    <row r="221" spans="1:10" x14ac:dyDescent="0.25">
      <c r="A221" s="86" t="s">
        <v>1766</v>
      </c>
      <c r="B221" s="86">
        <v>0</v>
      </c>
      <c r="C221" s="86">
        <v>0</v>
      </c>
      <c r="D221" s="86">
        <v>0</v>
      </c>
      <c r="E221" s="86">
        <v>0</v>
      </c>
      <c r="F221" s="86">
        <v>0</v>
      </c>
      <c r="G221" s="86">
        <v>0</v>
      </c>
    </row>
    <row r="222" spans="1:10" x14ac:dyDescent="0.25">
      <c r="A222" s="86" t="s">
        <v>316</v>
      </c>
      <c r="B222" s="86">
        <v>10</v>
      </c>
      <c r="C222" s="86">
        <v>0</v>
      </c>
      <c r="D222" s="86">
        <v>0</v>
      </c>
      <c r="E222" s="86">
        <v>0</v>
      </c>
      <c r="F222" s="86">
        <v>0</v>
      </c>
      <c r="G222" s="86">
        <v>0</v>
      </c>
    </row>
    <row r="223" spans="1:10" x14ac:dyDescent="0.25">
      <c r="A223" s="86" t="s">
        <v>96</v>
      </c>
      <c r="B223" s="86">
        <v>10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</row>
    <row r="224" spans="1:10" x14ac:dyDescent="0.25">
      <c r="A224" s="86" t="s">
        <v>1767</v>
      </c>
      <c r="B224" s="86">
        <v>0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</row>
    <row r="225" spans="1:10" x14ac:dyDescent="0.25">
      <c r="A225" s="86" t="s">
        <v>318</v>
      </c>
      <c r="B225" s="86">
        <v>10</v>
      </c>
      <c r="C225" s="86">
        <v>0.1</v>
      </c>
      <c r="D225" s="86">
        <v>0</v>
      </c>
      <c r="E225" s="86">
        <v>0</v>
      </c>
      <c r="F225" s="86">
        <v>0</v>
      </c>
      <c r="G225" s="86">
        <v>0</v>
      </c>
    </row>
    <row r="226" spans="1:10" x14ac:dyDescent="0.25">
      <c r="A226" s="86" t="s">
        <v>1768</v>
      </c>
      <c r="B226" s="86">
        <v>0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</row>
    <row r="227" spans="1:10" x14ac:dyDescent="0.25">
      <c r="A227" s="86" t="s">
        <v>1769</v>
      </c>
      <c r="B227" s="86">
        <v>20</v>
      </c>
      <c r="C227" s="86">
        <v>0.63</v>
      </c>
      <c r="D227" s="86">
        <v>0.43</v>
      </c>
      <c r="E227" s="86">
        <v>0</v>
      </c>
      <c r="F227" s="86">
        <v>0.43</v>
      </c>
      <c r="G227" s="86">
        <v>0</v>
      </c>
      <c r="H227" s="86">
        <v>0</v>
      </c>
      <c r="J227" s="86">
        <v>1</v>
      </c>
    </row>
    <row r="228" spans="1:10" x14ac:dyDescent="0.25">
      <c r="A228" s="86" t="s">
        <v>1770</v>
      </c>
      <c r="B228" s="86">
        <v>0</v>
      </c>
      <c r="C228" s="86">
        <v>0</v>
      </c>
      <c r="D228" s="86">
        <v>0</v>
      </c>
      <c r="E228" s="86">
        <v>0</v>
      </c>
      <c r="F228" s="86">
        <v>0</v>
      </c>
      <c r="G228" s="86">
        <v>0</v>
      </c>
    </row>
    <row r="229" spans="1:10" x14ac:dyDescent="0.25">
      <c r="A229" s="86" t="s">
        <v>1771</v>
      </c>
      <c r="B229" s="86">
        <v>0</v>
      </c>
      <c r="C229" s="86">
        <v>0</v>
      </c>
      <c r="D229" s="86">
        <v>0</v>
      </c>
      <c r="E229" s="86">
        <v>0</v>
      </c>
      <c r="F229" s="86">
        <v>0</v>
      </c>
      <c r="G229" s="86">
        <v>0</v>
      </c>
    </row>
    <row r="230" spans="1:10" x14ac:dyDescent="0.25">
      <c r="A230" s="86" t="s">
        <v>1772</v>
      </c>
      <c r="B230" s="86">
        <v>0</v>
      </c>
      <c r="C230" s="86">
        <v>0</v>
      </c>
      <c r="D230" s="86">
        <v>0</v>
      </c>
      <c r="E230" s="86">
        <v>0</v>
      </c>
      <c r="F230" s="86">
        <v>0</v>
      </c>
      <c r="G230" s="86">
        <v>0</v>
      </c>
    </row>
    <row r="231" spans="1:10" x14ac:dyDescent="0.25">
      <c r="A231" s="86" t="s">
        <v>1773</v>
      </c>
      <c r="B231" s="86">
        <v>0</v>
      </c>
      <c r="C231" s="86">
        <v>0</v>
      </c>
      <c r="D231" s="86">
        <v>0</v>
      </c>
      <c r="E231" s="86">
        <v>0</v>
      </c>
      <c r="F231" s="86">
        <v>0</v>
      </c>
      <c r="G231" s="86">
        <v>0</v>
      </c>
    </row>
    <row r="232" spans="1:10" x14ac:dyDescent="0.25">
      <c r="A232" s="86" t="s">
        <v>322</v>
      </c>
      <c r="B232" s="86">
        <v>30</v>
      </c>
      <c r="C232" s="86">
        <v>0.24</v>
      </c>
      <c r="D232" s="86">
        <v>0.82</v>
      </c>
      <c r="E232" s="86">
        <v>0</v>
      </c>
      <c r="F232" s="86">
        <v>0.14000000000000001</v>
      </c>
      <c r="G232" s="86">
        <v>0</v>
      </c>
      <c r="H232" s="86">
        <v>0</v>
      </c>
      <c r="J232" s="86">
        <v>2</v>
      </c>
    </row>
    <row r="233" spans="1:10" x14ac:dyDescent="0.25">
      <c r="A233" s="86" t="s">
        <v>1774</v>
      </c>
      <c r="B233" s="86">
        <v>0</v>
      </c>
      <c r="C233" s="86">
        <v>0</v>
      </c>
      <c r="D233" s="86">
        <v>0</v>
      </c>
      <c r="E233" s="86">
        <v>0</v>
      </c>
      <c r="F233" s="86">
        <v>0</v>
      </c>
      <c r="G233" s="86">
        <v>0</v>
      </c>
    </row>
    <row r="234" spans="1:10" x14ac:dyDescent="0.25">
      <c r="A234" s="86" t="s">
        <v>1775</v>
      </c>
      <c r="B234" s="86">
        <v>0</v>
      </c>
      <c r="C234" s="86">
        <v>0</v>
      </c>
      <c r="D234" s="86">
        <v>0</v>
      </c>
      <c r="E234" s="86">
        <v>0</v>
      </c>
      <c r="F234" s="86">
        <v>0</v>
      </c>
      <c r="G234" s="86">
        <v>0</v>
      </c>
    </row>
    <row r="235" spans="1:10" x14ac:dyDescent="0.25">
      <c r="A235" s="86" t="s">
        <v>1776</v>
      </c>
      <c r="B235" s="86">
        <v>0</v>
      </c>
      <c r="C235" s="86">
        <v>0</v>
      </c>
      <c r="D235" s="86">
        <v>0</v>
      </c>
      <c r="E235" s="86">
        <v>0</v>
      </c>
      <c r="F235" s="86">
        <v>0</v>
      </c>
      <c r="G235" s="86">
        <v>0</v>
      </c>
    </row>
    <row r="236" spans="1:10" x14ac:dyDescent="0.25">
      <c r="A236" s="86" t="s">
        <v>1777</v>
      </c>
      <c r="B236" s="86">
        <v>0</v>
      </c>
      <c r="C236" s="86">
        <v>0</v>
      </c>
      <c r="D236" s="86">
        <v>0</v>
      </c>
      <c r="E236" s="86">
        <v>0</v>
      </c>
      <c r="F236" s="86">
        <v>0</v>
      </c>
      <c r="G236" s="86">
        <v>0</v>
      </c>
    </row>
    <row r="237" spans="1:10" x14ac:dyDescent="0.25">
      <c r="A237" s="86" t="s">
        <v>1778</v>
      </c>
      <c r="B237" s="86">
        <v>50</v>
      </c>
      <c r="C237" s="86">
        <v>0.3</v>
      </c>
      <c r="D237" s="86">
        <v>0.77</v>
      </c>
      <c r="E237" s="86">
        <v>0</v>
      </c>
      <c r="F237" s="86">
        <v>0.56999999999999995</v>
      </c>
      <c r="G237" s="86">
        <v>0</v>
      </c>
      <c r="H237" s="86">
        <v>0</v>
      </c>
      <c r="J237" s="86">
        <v>1</v>
      </c>
    </row>
    <row r="238" spans="1:10" x14ac:dyDescent="0.25">
      <c r="A238" s="86" t="s">
        <v>1779</v>
      </c>
      <c r="B238" s="86">
        <v>0</v>
      </c>
      <c r="C238" s="86">
        <v>0</v>
      </c>
      <c r="D238" s="86">
        <v>0</v>
      </c>
      <c r="E238" s="86">
        <v>0</v>
      </c>
      <c r="F238" s="86">
        <v>0</v>
      </c>
      <c r="G238" s="86">
        <v>0</v>
      </c>
    </row>
    <row r="239" spans="1:10" x14ac:dyDescent="0.25">
      <c r="A239" s="86" t="s">
        <v>327</v>
      </c>
      <c r="B239" s="86">
        <v>10</v>
      </c>
      <c r="C239" s="86">
        <v>0</v>
      </c>
      <c r="D239" s="86">
        <v>0</v>
      </c>
      <c r="E239" s="86">
        <v>0</v>
      </c>
      <c r="F239" s="86">
        <v>0</v>
      </c>
      <c r="G239" s="86">
        <v>0</v>
      </c>
    </row>
    <row r="240" spans="1:10" x14ac:dyDescent="0.25">
      <c r="A240" s="86" t="s">
        <v>328</v>
      </c>
      <c r="B240" s="86">
        <v>10</v>
      </c>
      <c r="C240" s="86">
        <v>7.0000000000000007E-2</v>
      </c>
      <c r="D240" s="86">
        <v>0</v>
      </c>
      <c r="E240" s="86">
        <v>0</v>
      </c>
      <c r="F240" s="86">
        <v>0</v>
      </c>
      <c r="G240" s="86">
        <v>0</v>
      </c>
    </row>
    <row r="241" spans="1:7" x14ac:dyDescent="0.25">
      <c r="A241" s="86" t="s">
        <v>1780</v>
      </c>
      <c r="B241" s="86">
        <v>0</v>
      </c>
      <c r="C241" s="86">
        <v>0</v>
      </c>
      <c r="D241" s="86">
        <v>0</v>
      </c>
      <c r="E241" s="86">
        <v>0</v>
      </c>
      <c r="F241" s="86">
        <v>0</v>
      </c>
      <c r="G241" s="86">
        <v>0</v>
      </c>
    </row>
    <row r="242" spans="1:7" x14ac:dyDescent="0.25">
      <c r="A242" s="86" t="s">
        <v>329</v>
      </c>
      <c r="B242" s="86">
        <v>10</v>
      </c>
      <c r="C242" s="86">
        <v>0.18</v>
      </c>
      <c r="D242" s="86">
        <v>0</v>
      </c>
      <c r="E242" s="86">
        <v>0</v>
      </c>
      <c r="F242" s="86">
        <v>0</v>
      </c>
      <c r="G242" s="86">
        <v>0</v>
      </c>
    </row>
    <row r="243" spans="1:7" x14ac:dyDescent="0.25">
      <c r="A243" s="86" t="s">
        <v>330</v>
      </c>
      <c r="B243" s="86">
        <v>10</v>
      </c>
      <c r="C243" s="86">
        <v>0</v>
      </c>
      <c r="D243" s="86">
        <v>0</v>
      </c>
      <c r="E243" s="86">
        <v>0</v>
      </c>
      <c r="F243" s="86">
        <v>0</v>
      </c>
      <c r="G243" s="86">
        <v>0</v>
      </c>
    </row>
    <row r="244" spans="1:7" x14ac:dyDescent="0.25">
      <c r="A244" s="86" t="s">
        <v>1781</v>
      </c>
      <c r="B244" s="86">
        <v>0</v>
      </c>
      <c r="C244" s="86">
        <v>0</v>
      </c>
      <c r="D244" s="86">
        <v>0</v>
      </c>
      <c r="E244" s="86">
        <v>0</v>
      </c>
      <c r="F244" s="86">
        <v>0</v>
      </c>
      <c r="G244" s="86">
        <v>0</v>
      </c>
    </row>
    <row r="245" spans="1:7" x14ac:dyDescent="0.25">
      <c r="A245" s="86" t="s">
        <v>1782</v>
      </c>
      <c r="B245" s="86">
        <v>0</v>
      </c>
      <c r="C245" s="86">
        <v>0</v>
      </c>
      <c r="D245" s="86">
        <v>0</v>
      </c>
      <c r="E245" s="86">
        <v>0</v>
      </c>
      <c r="F245" s="86">
        <v>0</v>
      </c>
      <c r="G245" s="86">
        <v>0</v>
      </c>
    </row>
    <row r="246" spans="1:7" x14ac:dyDescent="0.25">
      <c r="A246" s="86" t="s">
        <v>334</v>
      </c>
      <c r="B246" s="86">
        <v>10</v>
      </c>
      <c r="C246" s="86">
        <v>0</v>
      </c>
      <c r="D246" s="86">
        <v>0</v>
      </c>
      <c r="E246" s="86">
        <v>0</v>
      </c>
      <c r="F246" s="86">
        <v>0</v>
      </c>
      <c r="G246" s="86">
        <v>0</v>
      </c>
    </row>
    <row r="247" spans="1:7" x14ac:dyDescent="0.25">
      <c r="A247" s="86" t="s">
        <v>1783</v>
      </c>
      <c r="B247" s="86">
        <v>0</v>
      </c>
      <c r="C247" s="86">
        <v>0</v>
      </c>
      <c r="D247" s="86">
        <v>0</v>
      </c>
      <c r="E247" s="86">
        <v>0</v>
      </c>
      <c r="F247" s="86">
        <v>0</v>
      </c>
      <c r="G247" s="86">
        <v>0</v>
      </c>
    </row>
    <row r="248" spans="1:7" x14ac:dyDescent="0.25">
      <c r="A248" s="86" t="s">
        <v>1784</v>
      </c>
      <c r="B248" s="86">
        <v>0</v>
      </c>
      <c r="C248" s="86">
        <v>0</v>
      </c>
      <c r="D248" s="86">
        <v>0</v>
      </c>
      <c r="E248" s="86">
        <v>0</v>
      </c>
      <c r="F248" s="86">
        <v>0</v>
      </c>
      <c r="G248" s="86">
        <v>0</v>
      </c>
    </row>
    <row r="249" spans="1:7" x14ac:dyDescent="0.25">
      <c r="A249" s="86" t="s">
        <v>1785</v>
      </c>
      <c r="B249" s="86">
        <v>0</v>
      </c>
      <c r="C249" s="86">
        <v>0</v>
      </c>
      <c r="D249" s="86">
        <v>0</v>
      </c>
      <c r="E249" s="86">
        <v>0</v>
      </c>
      <c r="F249" s="86">
        <v>0</v>
      </c>
      <c r="G249" s="86">
        <v>0</v>
      </c>
    </row>
    <row r="250" spans="1:7" x14ac:dyDescent="0.25">
      <c r="A250" s="86" t="s">
        <v>1786</v>
      </c>
      <c r="B250" s="86">
        <v>0</v>
      </c>
      <c r="C250" s="86">
        <v>0</v>
      </c>
      <c r="D250" s="86">
        <v>0</v>
      </c>
      <c r="E250" s="86">
        <v>0</v>
      </c>
      <c r="F250" s="86">
        <v>0</v>
      </c>
      <c r="G250" s="86">
        <v>0</v>
      </c>
    </row>
    <row r="251" spans="1:7" x14ac:dyDescent="0.25">
      <c r="A251" s="86" t="s">
        <v>1787</v>
      </c>
      <c r="B251" s="86">
        <v>0</v>
      </c>
      <c r="C251" s="86">
        <v>0</v>
      </c>
      <c r="D251" s="86">
        <v>0</v>
      </c>
      <c r="E251" s="86">
        <v>0</v>
      </c>
      <c r="F251" s="86">
        <v>0</v>
      </c>
      <c r="G251" s="86">
        <v>0</v>
      </c>
    </row>
    <row r="252" spans="1:7" x14ac:dyDescent="0.25">
      <c r="A252" s="86" t="s">
        <v>1788</v>
      </c>
      <c r="B252" s="86">
        <v>0</v>
      </c>
      <c r="C252" s="86">
        <v>0</v>
      </c>
      <c r="D252" s="86">
        <v>0</v>
      </c>
      <c r="E252" s="86">
        <v>0</v>
      </c>
      <c r="F252" s="86">
        <v>0</v>
      </c>
      <c r="G252" s="86">
        <v>0</v>
      </c>
    </row>
    <row r="253" spans="1:7" x14ac:dyDescent="0.25">
      <c r="A253" s="86" t="s">
        <v>1789</v>
      </c>
      <c r="B253" s="86">
        <v>30</v>
      </c>
      <c r="C253" s="86">
        <v>0.41</v>
      </c>
      <c r="D253" s="86">
        <v>0.35</v>
      </c>
      <c r="E253" s="86">
        <v>0</v>
      </c>
      <c r="F253" s="86">
        <v>0</v>
      </c>
      <c r="G253" s="86">
        <v>0</v>
      </c>
    </row>
    <row r="254" spans="1:7" x14ac:dyDescent="0.25">
      <c r="A254" s="86" t="s">
        <v>1790</v>
      </c>
      <c r="B254" s="86">
        <v>0</v>
      </c>
      <c r="C254" s="86">
        <v>0</v>
      </c>
      <c r="D254" s="86">
        <v>0</v>
      </c>
      <c r="E254" s="86">
        <v>0</v>
      </c>
      <c r="F254" s="86">
        <v>0</v>
      </c>
      <c r="G254" s="86">
        <v>0</v>
      </c>
    </row>
    <row r="255" spans="1:7" x14ac:dyDescent="0.25">
      <c r="A255" s="86" t="s">
        <v>1791</v>
      </c>
      <c r="B255" s="86">
        <v>0</v>
      </c>
      <c r="C255" s="86">
        <v>0</v>
      </c>
      <c r="D255" s="86">
        <v>0</v>
      </c>
      <c r="E255" s="86">
        <v>0</v>
      </c>
      <c r="F255" s="86">
        <v>0</v>
      </c>
      <c r="G255" s="86">
        <v>0</v>
      </c>
    </row>
    <row r="256" spans="1:7" x14ac:dyDescent="0.25">
      <c r="A256" s="86" t="s">
        <v>346</v>
      </c>
      <c r="B256" s="86">
        <v>10</v>
      </c>
      <c r="C256" s="86">
        <v>0</v>
      </c>
      <c r="D256" s="86">
        <v>0</v>
      </c>
      <c r="E256" s="86">
        <v>0</v>
      </c>
      <c r="F256" s="86">
        <v>0</v>
      </c>
      <c r="G256" s="86">
        <v>0</v>
      </c>
    </row>
    <row r="257" spans="1:10" x14ac:dyDescent="0.25">
      <c r="A257" s="86" t="s">
        <v>1792</v>
      </c>
      <c r="B257" s="86">
        <v>0</v>
      </c>
      <c r="C257" s="86">
        <v>0</v>
      </c>
      <c r="D257" s="86">
        <v>0</v>
      </c>
      <c r="E257" s="86">
        <v>0</v>
      </c>
      <c r="F257" s="86">
        <v>0</v>
      </c>
      <c r="G257" s="86">
        <v>0</v>
      </c>
    </row>
    <row r="258" spans="1:10" x14ac:dyDescent="0.25">
      <c r="A258" s="86" t="s">
        <v>1793</v>
      </c>
      <c r="B258" s="86">
        <v>10</v>
      </c>
      <c r="C258" s="86">
        <v>0.28999999999999998</v>
      </c>
      <c r="D258" s="86">
        <v>0</v>
      </c>
      <c r="E258" s="86">
        <v>0</v>
      </c>
      <c r="F258" s="86">
        <v>0</v>
      </c>
      <c r="G258" s="86">
        <v>0</v>
      </c>
    </row>
    <row r="259" spans="1:10" x14ac:dyDescent="0.25">
      <c r="A259" s="86" t="s">
        <v>1794</v>
      </c>
      <c r="B259" s="86">
        <v>0</v>
      </c>
      <c r="C259" s="86">
        <v>0</v>
      </c>
      <c r="D259" s="86">
        <v>0</v>
      </c>
      <c r="E259" s="86">
        <v>0</v>
      </c>
      <c r="F259" s="86">
        <v>0</v>
      </c>
      <c r="G259" s="86">
        <v>0</v>
      </c>
    </row>
    <row r="260" spans="1:10" x14ac:dyDescent="0.25">
      <c r="A260" s="86" t="s">
        <v>1796</v>
      </c>
      <c r="B260" s="86">
        <v>0</v>
      </c>
      <c r="C260" s="86">
        <v>0</v>
      </c>
      <c r="D260" s="86">
        <v>0</v>
      </c>
      <c r="E260" s="86">
        <v>0</v>
      </c>
      <c r="F260" s="86">
        <v>0</v>
      </c>
      <c r="G260" s="86">
        <v>0</v>
      </c>
    </row>
    <row r="261" spans="1:10" x14ac:dyDescent="0.25">
      <c r="A261" s="86" t="s">
        <v>1798</v>
      </c>
      <c r="B261" s="86">
        <v>0</v>
      </c>
      <c r="C261" s="86">
        <v>0</v>
      </c>
      <c r="D261" s="86">
        <v>0</v>
      </c>
      <c r="E261" s="86">
        <v>0</v>
      </c>
      <c r="F261" s="86">
        <v>0</v>
      </c>
      <c r="G261" s="86">
        <v>0</v>
      </c>
    </row>
    <row r="262" spans="1:10" x14ac:dyDescent="0.25">
      <c r="A262" s="86" t="s">
        <v>1799</v>
      </c>
      <c r="B262" s="86">
        <v>0</v>
      </c>
      <c r="C262" s="86">
        <v>0</v>
      </c>
      <c r="D262" s="86">
        <v>0</v>
      </c>
      <c r="E262" s="86">
        <v>0</v>
      </c>
      <c r="F262" s="86">
        <v>0</v>
      </c>
      <c r="G262" s="86">
        <v>0</v>
      </c>
    </row>
    <row r="263" spans="1:10" x14ac:dyDescent="0.25">
      <c r="A263" s="86" t="s">
        <v>1800</v>
      </c>
      <c r="B263" s="86">
        <v>30</v>
      </c>
      <c r="C263" s="86">
        <v>0.31</v>
      </c>
      <c r="D263" s="86">
        <v>0</v>
      </c>
      <c r="E263" s="86">
        <v>0</v>
      </c>
      <c r="F263" s="86">
        <v>0</v>
      </c>
      <c r="G263" s="86">
        <v>0</v>
      </c>
    </row>
    <row r="264" spans="1:10" x14ac:dyDescent="0.25">
      <c r="A264" s="86" t="s">
        <v>1801</v>
      </c>
      <c r="B264" s="86">
        <v>30</v>
      </c>
      <c r="C264" s="86">
        <v>0.31</v>
      </c>
      <c r="D264" s="86">
        <v>0</v>
      </c>
      <c r="E264" s="86">
        <v>0</v>
      </c>
      <c r="F264" s="86">
        <v>0.14000000000000001</v>
      </c>
      <c r="G264" s="86">
        <v>0</v>
      </c>
      <c r="H264" s="86">
        <v>0</v>
      </c>
      <c r="J264" s="86">
        <v>1</v>
      </c>
    </row>
    <row r="265" spans="1:10" x14ac:dyDescent="0.25">
      <c r="A265" s="86" t="s">
        <v>1802</v>
      </c>
      <c r="B265" s="86">
        <v>0</v>
      </c>
      <c r="C265" s="86">
        <v>0</v>
      </c>
      <c r="D265" s="86">
        <v>0</v>
      </c>
      <c r="E265" s="86">
        <v>0</v>
      </c>
      <c r="F265" s="86">
        <v>0</v>
      </c>
      <c r="G265" s="86">
        <v>0</v>
      </c>
    </row>
    <row r="266" spans="1:10" x14ac:dyDescent="0.25">
      <c r="A266" s="86" t="s">
        <v>1803</v>
      </c>
      <c r="B266" s="86">
        <v>0</v>
      </c>
      <c r="C266" s="86">
        <v>0</v>
      </c>
      <c r="D266" s="86">
        <v>0</v>
      </c>
      <c r="E266" s="86">
        <v>0</v>
      </c>
      <c r="F266" s="86">
        <v>0</v>
      </c>
      <c r="G266" s="86">
        <v>0</v>
      </c>
    </row>
    <row r="267" spans="1:10" x14ac:dyDescent="0.25">
      <c r="A267" s="86" t="s">
        <v>1804</v>
      </c>
      <c r="B267" s="86">
        <v>0</v>
      </c>
      <c r="C267" s="86">
        <v>0</v>
      </c>
      <c r="D267" s="86">
        <v>0</v>
      </c>
      <c r="E267" s="86">
        <v>0</v>
      </c>
      <c r="F267" s="86">
        <v>0</v>
      </c>
      <c r="G267" s="86">
        <v>0</v>
      </c>
    </row>
    <row r="268" spans="1:10" x14ac:dyDescent="0.25">
      <c r="A268" s="86" t="s">
        <v>1805</v>
      </c>
      <c r="B268" s="86">
        <v>0</v>
      </c>
      <c r="C268" s="86">
        <v>0</v>
      </c>
      <c r="D268" s="86">
        <v>0</v>
      </c>
      <c r="E268" s="86">
        <v>0</v>
      </c>
      <c r="F268" s="86">
        <v>0</v>
      </c>
      <c r="G268" s="86">
        <v>0</v>
      </c>
    </row>
    <row r="269" spans="1:10" x14ac:dyDescent="0.25">
      <c r="A269" s="86" t="s">
        <v>1806</v>
      </c>
      <c r="B269" s="86">
        <v>0</v>
      </c>
      <c r="C269" s="86">
        <v>0</v>
      </c>
      <c r="D269" s="86">
        <v>0</v>
      </c>
      <c r="E269" s="86">
        <v>0</v>
      </c>
      <c r="F269" s="86">
        <v>0</v>
      </c>
      <c r="G269" s="86">
        <v>0</v>
      </c>
    </row>
    <row r="270" spans="1:10" x14ac:dyDescent="0.25">
      <c r="A270" s="86" t="s">
        <v>1807</v>
      </c>
      <c r="B270" s="86">
        <v>0</v>
      </c>
      <c r="C270" s="86">
        <v>0</v>
      </c>
      <c r="D270" s="86">
        <v>0</v>
      </c>
      <c r="E270" s="86">
        <v>0</v>
      </c>
      <c r="F270" s="86">
        <v>0</v>
      </c>
      <c r="G270" s="86">
        <v>0</v>
      </c>
    </row>
    <row r="271" spans="1:10" x14ac:dyDescent="0.25">
      <c r="A271" s="86" t="s">
        <v>1808</v>
      </c>
      <c r="B271" s="86">
        <v>0</v>
      </c>
      <c r="C271" s="86">
        <v>0</v>
      </c>
      <c r="D271" s="86">
        <v>0</v>
      </c>
      <c r="E271" s="86">
        <v>0</v>
      </c>
      <c r="F271" s="86">
        <v>0</v>
      </c>
      <c r="G271" s="86">
        <v>0</v>
      </c>
    </row>
    <row r="272" spans="1:10" x14ac:dyDescent="0.25">
      <c r="A272" s="86" t="s">
        <v>1809</v>
      </c>
      <c r="B272" s="86">
        <v>0</v>
      </c>
      <c r="C272" s="86">
        <v>0</v>
      </c>
      <c r="D272" s="86">
        <v>0</v>
      </c>
      <c r="E272" s="86">
        <v>0</v>
      </c>
      <c r="F272" s="86">
        <v>0</v>
      </c>
      <c r="G272" s="86">
        <v>0</v>
      </c>
    </row>
    <row r="273" spans="1:10" x14ac:dyDescent="0.25">
      <c r="A273" s="86" t="s">
        <v>1810</v>
      </c>
      <c r="B273" s="86">
        <v>0</v>
      </c>
      <c r="C273" s="86">
        <v>0</v>
      </c>
      <c r="D273" s="86">
        <v>0</v>
      </c>
      <c r="E273" s="86">
        <v>0</v>
      </c>
      <c r="F273" s="86">
        <v>0</v>
      </c>
      <c r="G273" s="86">
        <v>0</v>
      </c>
    </row>
    <row r="274" spans="1:10" x14ac:dyDescent="0.25">
      <c r="A274" s="86" t="s">
        <v>1811</v>
      </c>
      <c r="B274" s="86">
        <v>0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</row>
    <row r="275" spans="1:10" x14ac:dyDescent="0.25">
      <c r="A275" s="86" t="s">
        <v>1812</v>
      </c>
      <c r="B275" s="86">
        <v>0</v>
      </c>
      <c r="C275" s="86">
        <v>0</v>
      </c>
      <c r="D275" s="86">
        <v>0</v>
      </c>
      <c r="E275" s="86">
        <v>0</v>
      </c>
      <c r="F275" s="86">
        <v>0</v>
      </c>
      <c r="G275" s="86">
        <v>0</v>
      </c>
    </row>
    <row r="276" spans="1:10" x14ac:dyDescent="0.25">
      <c r="A276" s="86" t="s">
        <v>1813</v>
      </c>
      <c r="B276" s="86">
        <v>0</v>
      </c>
      <c r="C276" s="86">
        <v>0</v>
      </c>
      <c r="D276" s="86">
        <v>0</v>
      </c>
      <c r="E276" s="86">
        <v>0</v>
      </c>
      <c r="F276" s="86">
        <v>0</v>
      </c>
      <c r="G276" s="86">
        <v>0</v>
      </c>
    </row>
    <row r="277" spans="1:10" x14ac:dyDescent="0.25">
      <c r="A277" s="86" t="s">
        <v>1815</v>
      </c>
      <c r="B277" s="86">
        <v>0</v>
      </c>
      <c r="C277" s="86">
        <v>0</v>
      </c>
      <c r="D277" s="86">
        <v>0</v>
      </c>
      <c r="E277" s="86">
        <v>0</v>
      </c>
      <c r="F277" s="86">
        <v>0</v>
      </c>
      <c r="G277" s="86">
        <v>0</v>
      </c>
    </row>
    <row r="278" spans="1:10" x14ac:dyDescent="0.25">
      <c r="A278" s="86" t="s">
        <v>1816</v>
      </c>
      <c r="B278" s="86">
        <v>0</v>
      </c>
      <c r="C278" s="86">
        <v>0</v>
      </c>
      <c r="D278" s="86">
        <v>0</v>
      </c>
      <c r="E278" s="86">
        <v>0</v>
      </c>
      <c r="F278" s="86">
        <v>0</v>
      </c>
      <c r="G278" s="86">
        <v>0</v>
      </c>
    </row>
    <row r="279" spans="1:10" x14ac:dyDescent="0.25">
      <c r="A279" s="86" t="s">
        <v>1817</v>
      </c>
      <c r="B279" s="86">
        <v>10</v>
      </c>
      <c r="C279" s="86">
        <v>0.75</v>
      </c>
      <c r="D279" s="86">
        <v>1.1499999999999999</v>
      </c>
      <c r="E279" s="86">
        <v>0</v>
      </c>
      <c r="F279" s="86">
        <v>0</v>
      </c>
      <c r="G279" s="86">
        <v>0</v>
      </c>
    </row>
    <row r="280" spans="1:10" x14ac:dyDescent="0.25">
      <c r="A280" s="86" t="s">
        <v>364</v>
      </c>
      <c r="B280" s="86">
        <v>30</v>
      </c>
      <c r="C280" s="86">
        <v>0.12</v>
      </c>
      <c r="D280" s="86">
        <v>0</v>
      </c>
      <c r="E280" s="86">
        <v>0</v>
      </c>
      <c r="F280" s="86">
        <v>0.56999999999999995</v>
      </c>
      <c r="G280" s="86">
        <v>0</v>
      </c>
      <c r="H280" s="86">
        <v>0</v>
      </c>
      <c r="J280" s="86">
        <v>1.25</v>
      </c>
    </row>
    <row r="281" spans="1:10" x14ac:dyDescent="0.25">
      <c r="A281" s="86" t="s">
        <v>1819</v>
      </c>
      <c r="B281" s="86">
        <v>0</v>
      </c>
      <c r="C281" s="86">
        <v>0</v>
      </c>
      <c r="D281" s="86">
        <v>0</v>
      </c>
      <c r="E281" s="86">
        <v>0</v>
      </c>
      <c r="F281" s="86">
        <v>0</v>
      </c>
      <c r="G281" s="86">
        <v>0</v>
      </c>
    </row>
    <row r="282" spans="1:10" x14ac:dyDescent="0.25">
      <c r="A282" s="86" t="s">
        <v>1820</v>
      </c>
      <c r="B282" s="86">
        <v>0</v>
      </c>
      <c r="C282" s="86">
        <v>0</v>
      </c>
      <c r="D282" s="86">
        <v>0</v>
      </c>
      <c r="E282" s="86">
        <v>0</v>
      </c>
      <c r="F282" s="86">
        <v>0</v>
      </c>
      <c r="G282" s="86">
        <v>0</v>
      </c>
    </row>
    <row r="283" spans="1:10" x14ac:dyDescent="0.25">
      <c r="A283" s="86" t="s">
        <v>1821</v>
      </c>
      <c r="B283" s="86">
        <v>10</v>
      </c>
      <c r="C283" s="86">
        <v>0.24</v>
      </c>
      <c r="D283" s="86">
        <v>0</v>
      </c>
      <c r="E283" s="86">
        <v>0</v>
      </c>
      <c r="F283" s="86">
        <v>0.14000000000000001</v>
      </c>
      <c r="G283" s="86">
        <v>0</v>
      </c>
      <c r="H283" s="86">
        <v>0</v>
      </c>
      <c r="J283" s="86">
        <v>3</v>
      </c>
    </row>
    <row r="284" spans="1:10" x14ac:dyDescent="0.25">
      <c r="A284" s="86" t="s">
        <v>1822</v>
      </c>
      <c r="B284" s="86">
        <v>0</v>
      </c>
      <c r="C284" s="86">
        <v>0</v>
      </c>
      <c r="D284" s="86">
        <v>0</v>
      </c>
      <c r="E284" s="86">
        <v>0</v>
      </c>
      <c r="F284" s="86">
        <v>0</v>
      </c>
      <c r="G284" s="86">
        <v>0</v>
      </c>
    </row>
    <row r="285" spans="1:10" x14ac:dyDescent="0.25">
      <c r="A285" s="86" t="s">
        <v>1823</v>
      </c>
      <c r="B285" s="86">
        <v>0</v>
      </c>
      <c r="C285" s="86">
        <v>0</v>
      </c>
      <c r="D285" s="86">
        <v>0</v>
      </c>
      <c r="E285" s="86">
        <v>0</v>
      </c>
      <c r="F285" s="86">
        <v>0</v>
      </c>
      <c r="G285" s="86">
        <v>0</v>
      </c>
    </row>
    <row r="286" spans="1:10" x14ac:dyDescent="0.25">
      <c r="A286" s="86" t="s">
        <v>1824</v>
      </c>
      <c r="B286" s="86">
        <v>0</v>
      </c>
      <c r="C286" s="86">
        <v>0</v>
      </c>
      <c r="D286" s="86">
        <v>0</v>
      </c>
      <c r="E286" s="86">
        <v>0</v>
      </c>
      <c r="F286" s="86">
        <v>0</v>
      </c>
      <c r="G286" s="86">
        <v>0</v>
      </c>
    </row>
    <row r="287" spans="1:10" x14ac:dyDescent="0.25">
      <c r="A287" s="86" t="s">
        <v>1825</v>
      </c>
      <c r="B287" s="86">
        <v>0</v>
      </c>
      <c r="C287" s="86">
        <v>0</v>
      </c>
      <c r="D287" s="86">
        <v>0</v>
      </c>
      <c r="E287" s="86">
        <v>0</v>
      </c>
      <c r="F287" s="86">
        <v>0</v>
      </c>
      <c r="G287" s="86">
        <v>0</v>
      </c>
    </row>
    <row r="288" spans="1:10" x14ac:dyDescent="0.25">
      <c r="A288" s="86" t="s">
        <v>1826</v>
      </c>
      <c r="B288" s="86">
        <v>0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</row>
    <row r="289" spans="1:10" x14ac:dyDescent="0.25">
      <c r="A289" s="86" t="s">
        <v>1827</v>
      </c>
      <c r="B289" s="86">
        <v>70</v>
      </c>
      <c r="C289" s="86">
        <v>0.35</v>
      </c>
      <c r="D289" s="86">
        <v>0.9</v>
      </c>
      <c r="E289" s="86">
        <v>0</v>
      </c>
      <c r="F289" s="86">
        <v>0</v>
      </c>
      <c r="G289" s="86">
        <v>0</v>
      </c>
    </row>
    <row r="290" spans="1:10" x14ac:dyDescent="0.25">
      <c r="A290" s="86" t="s">
        <v>1828</v>
      </c>
      <c r="B290" s="86">
        <v>0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</row>
    <row r="291" spans="1:10" x14ac:dyDescent="0.25">
      <c r="A291" s="86" t="s">
        <v>1829</v>
      </c>
      <c r="B291" s="86">
        <v>0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</row>
    <row r="292" spans="1:10" x14ac:dyDescent="0.25">
      <c r="A292" s="86" t="s">
        <v>1830</v>
      </c>
      <c r="B292" s="86">
        <v>0</v>
      </c>
      <c r="C292" s="86">
        <v>0</v>
      </c>
      <c r="D292" s="86">
        <v>0</v>
      </c>
      <c r="E292" s="86">
        <v>0</v>
      </c>
      <c r="F292" s="86">
        <v>0</v>
      </c>
      <c r="G292" s="86">
        <v>0</v>
      </c>
    </row>
    <row r="293" spans="1:10" x14ac:dyDescent="0.25">
      <c r="A293" s="86" t="s">
        <v>377</v>
      </c>
      <c r="B293" s="86">
        <v>40</v>
      </c>
      <c r="C293" s="86">
        <v>0.05</v>
      </c>
      <c r="D293" s="86">
        <v>0.38</v>
      </c>
      <c r="E293" s="86">
        <v>0</v>
      </c>
      <c r="F293" s="86">
        <v>0</v>
      </c>
      <c r="G293" s="86">
        <v>0</v>
      </c>
    </row>
    <row r="294" spans="1:10" x14ac:dyDescent="0.25">
      <c r="A294" s="86" t="s">
        <v>1832</v>
      </c>
      <c r="B294" s="86">
        <v>0</v>
      </c>
      <c r="C294" s="86">
        <v>0</v>
      </c>
      <c r="D294" s="86">
        <v>0</v>
      </c>
      <c r="E294" s="86">
        <v>0</v>
      </c>
      <c r="F294" s="86">
        <v>0</v>
      </c>
      <c r="G294" s="86">
        <v>0</v>
      </c>
    </row>
    <row r="295" spans="1:10" x14ac:dyDescent="0.25">
      <c r="A295" s="86" t="s">
        <v>1833</v>
      </c>
      <c r="B295" s="86">
        <v>0</v>
      </c>
      <c r="C295" s="86">
        <v>0</v>
      </c>
      <c r="D295" s="86">
        <v>0</v>
      </c>
      <c r="E295" s="86">
        <v>0</v>
      </c>
      <c r="F295" s="86">
        <v>0</v>
      </c>
      <c r="G295" s="86">
        <v>0</v>
      </c>
    </row>
    <row r="296" spans="1:10" x14ac:dyDescent="0.25">
      <c r="A296" s="86" t="s">
        <v>1834</v>
      </c>
      <c r="B296" s="86">
        <v>20</v>
      </c>
      <c r="C296" s="86">
        <v>0.68</v>
      </c>
      <c r="D296" s="86">
        <v>0.7</v>
      </c>
      <c r="E296" s="86">
        <v>0</v>
      </c>
      <c r="F296" s="86">
        <v>0.43</v>
      </c>
      <c r="G296" s="86">
        <v>0</v>
      </c>
      <c r="H296" s="86">
        <v>0</v>
      </c>
      <c r="J296" s="86">
        <v>2.67</v>
      </c>
    </row>
    <row r="297" spans="1:10" x14ac:dyDescent="0.25">
      <c r="A297" s="86" t="s">
        <v>1835</v>
      </c>
      <c r="B297" s="86">
        <v>40</v>
      </c>
      <c r="C297" s="86">
        <v>0.43</v>
      </c>
      <c r="D297" s="86">
        <v>0</v>
      </c>
      <c r="E297" s="86">
        <v>0</v>
      </c>
      <c r="F297" s="86">
        <v>9</v>
      </c>
      <c r="G297" s="86">
        <v>0</v>
      </c>
      <c r="H297" s="86">
        <v>0</v>
      </c>
      <c r="J297" s="86">
        <v>1.56</v>
      </c>
    </row>
    <row r="298" spans="1:10" x14ac:dyDescent="0.25">
      <c r="A298" s="86" t="s">
        <v>1836</v>
      </c>
      <c r="B298" s="86">
        <v>0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</row>
    <row r="299" spans="1:10" x14ac:dyDescent="0.25">
      <c r="A299" s="86" t="s">
        <v>1837</v>
      </c>
      <c r="B299" s="86">
        <v>0</v>
      </c>
      <c r="C299" s="86">
        <v>0</v>
      </c>
      <c r="D299" s="86">
        <v>0</v>
      </c>
      <c r="E299" s="86">
        <v>0</v>
      </c>
      <c r="F299" s="86">
        <v>0</v>
      </c>
      <c r="G299" s="86">
        <v>0</v>
      </c>
    </row>
    <row r="300" spans="1:10" x14ac:dyDescent="0.25">
      <c r="A300" s="86" t="s">
        <v>1357</v>
      </c>
      <c r="B300" s="86">
        <v>40</v>
      </c>
      <c r="C300" s="86">
        <v>0.5</v>
      </c>
      <c r="D300" s="86">
        <v>2.65</v>
      </c>
      <c r="E300" s="86">
        <v>0</v>
      </c>
      <c r="F300" s="86">
        <v>0.86</v>
      </c>
      <c r="G300" s="86">
        <v>0</v>
      </c>
      <c r="H300" s="86">
        <v>0</v>
      </c>
      <c r="J300" s="86">
        <v>1.33</v>
      </c>
    </row>
    <row r="301" spans="1:10" x14ac:dyDescent="0.25">
      <c r="A301" s="86" t="s">
        <v>1838</v>
      </c>
      <c r="B301" s="86">
        <v>0</v>
      </c>
      <c r="C301" s="86">
        <v>0</v>
      </c>
      <c r="D301" s="86">
        <v>0</v>
      </c>
      <c r="E301" s="86">
        <v>0</v>
      </c>
      <c r="F301" s="86">
        <v>0</v>
      </c>
      <c r="G301" s="86">
        <v>0</v>
      </c>
    </row>
    <row r="302" spans="1:10" x14ac:dyDescent="0.25">
      <c r="A302" s="86" t="s">
        <v>1839</v>
      </c>
      <c r="B302" s="86">
        <v>0</v>
      </c>
      <c r="C302" s="86">
        <v>0</v>
      </c>
      <c r="D302" s="86">
        <v>0</v>
      </c>
      <c r="E302" s="86">
        <v>0</v>
      </c>
      <c r="F302" s="86">
        <v>0</v>
      </c>
      <c r="G302" s="86">
        <v>0</v>
      </c>
    </row>
    <row r="303" spans="1:10" x14ac:dyDescent="0.25">
      <c r="A303" s="86" t="s">
        <v>384</v>
      </c>
      <c r="B303" s="86">
        <v>10</v>
      </c>
      <c r="C303" s="86">
        <v>0.13</v>
      </c>
      <c r="D303" s="86">
        <v>0</v>
      </c>
      <c r="E303" s="86">
        <v>0</v>
      </c>
      <c r="F303" s="86">
        <v>0</v>
      </c>
      <c r="G303" s="86">
        <v>0</v>
      </c>
    </row>
    <row r="304" spans="1:10" x14ac:dyDescent="0.25">
      <c r="A304" s="86" t="s">
        <v>1840</v>
      </c>
      <c r="B304" s="86">
        <v>0</v>
      </c>
      <c r="C304" s="86">
        <v>0</v>
      </c>
      <c r="D304" s="86">
        <v>0</v>
      </c>
      <c r="E304" s="86">
        <v>0</v>
      </c>
      <c r="F304" s="86">
        <v>0</v>
      </c>
      <c r="G304" s="86">
        <v>0</v>
      </c>
    </row>
    <row r="305" spans="1:10" x14ac:dyDescent="0.25">
      <c r="A305" s="86" t="s">
        <v>1841</v>
      </c>
      <c r="B305" s="86">
        <v>0</v>
      </c>
      <c r="C305" s="86">
        <v>0</v>
      </c>
      <c r="D305" s="86">
        <v>0</v>
      </c>
      <c r="E305" s="86">
        <v>0</v>
      </c>
      <c r="F305" s="86">
        <v>0</v>
      </c>
      <c r="G305" s="86">
        <v>0</v>
      </c>
    </row>
    <row r="306" spans="1:10" x14ac:dyDescent="0.25">
      <c r="A306" s="86" t="s">
        <v>1842</v>
      </c>
      <c r="B306" s="86">
        <v>0</v>
      </c>
      <c r="C306" s="86">
        <v>0</v>
      </c>
      <c r="D306" s="86">
        <v>0</v>
      </c>
      <c r="E306" s="86">
        <v>0</v>
      </c>
      <c r="F306" s="86">
        <v>0</v>
      </c>
      <c r="G306" s="86">
        <v>0</v>
      </c>
    </row>
    <row r="307" spans="1:10" x14ac:dyDescent="0.25">
      <c r="A307" s="86" t="s">
        <v>1843</v>
      </c>
      <c r="B307" s="86">
        <v>0</v>
      </c>
      <c r="C307" s="86">
        <v>0</v>
      </c>
      <c r="D307" s="86">
        <v>0</v>
      </c>
      <c r="E307" s="86">
        <v>0</v>
      </c>
      <c r="F307" s="86">
        <v>0</v>
      </c>
      <c r="G307" s="86">
        <v>0</v>
      </c>
    </row>
    <row r="308" spans="1:10" x14ac:dyDescent="0.25">
      <c r="A308" s="86" t="s">
        <v>388</v>
      </c>
      <c r="B308" s="86">
        <v>10</v>
      </c>
      <c r="C308" s="86">
        <v>0.09</v>
      </c>
      <c r="D308" s="86">
        <v>0</v>
      </c>
      <c r="E308" s="86">
        <v>0</v>
      </c>
      <c r="F308" s="86">
        <v>0</v>
      </c>
      <c r="G308" s="86">
        <v>0</v>
      </c>
    </row>
    <row r="309" spans="1:10" x14ac:dyDescent="0.25">
      <c r="A309" s="86" t="s">
        <v>1844</v>
      </c>
      <c r="B309" s="86">
        <v>0</v>
      </c>
      <c r="C309" s="86">
        <v>0</v>
      </c>
      <c r="D309" s="86">
        <v>0</v>
      </c>
      <c r="E309" s="86">
        <v>0</v>
      </c>
      <c r="F309" s="86">
        <v>0</v>
      </c>
      <c r="G309" s="86">
        <v>0</v>
      </c>
    </row>
    <row r="310" spans="1:10" x14ac:dyDescent="0.25">
      <c r="A310" s="86" t="s">
        <v>1845</v>
      </c>
      <c r="B310" s="86">
        <v>0</v>
      </c>
      <c r="C310" s="86">
        <v>0</v>
      </c>
      <c r="D310" s="86">
        <v>0</v>
      </c>
      <c r="E310" s="86">
        <v>0</v>
      </c>
      <c r="F310" s="86">
        <v>0</v>
      </c>
      <c r="G310" s="86">
        <v>0</v>
      </c>
    </row>
    <row r="311" spans="1:10" x14ac:dyDescent="0.25">
      <c r="A311" s="86" t="s">
        <v>1846</v>
      </c>
      <c r="B311" s="86">
        <v>0</v>
      </c>
      <c r="C311" s="86">
        <v>0</v>
      </c>
      <c r="D311" s="86">
        <v>0</v>
      </c>
      <c r="E311" s="86">
        <v>0</v>
      </c>
      <c r="F311" s="86">
        <v>0</v>
      </c>
      <c r="G311" s="86">
        <v>0</v>
      </c>
    </row>
    <row r="312" spans="1:10" x14ac:dyDescent="0.25">
      <c r="A312" s="86" t="s">
        <v>1847</v>
      </c>
      <c r="B312" s="86">
        <v>0</v>
      </c>
      <c r="C312" s="86">
        <v>0</v>
      </c>
      <c r="D312" s="86">
        <v>0</v>
      </c>
      <c r="E312" s="86">
        <v>0</v>
      </c>
      <c r="F312" s="86">
        <v>0</v>
      </c>
      <c r="G312" s="86">
        <v>0</v>
      </c>
    </row>
    <row r="313" spans="1:10" x14ac:dyDescent="0.25">
      <c r="A313" s="86" t="s">
        <v>1848</v>
      </c>
      <c r="B313" s="86">
        <v>30</v>
      </c>
      <c r="C313" s="86">
        <v>0.68</v>
      </c>
      <c r="D313" s="86">
        <v>1.61</v>
      </c>
      <c r="E313" s="86">
        <v>0</v>
      </c>
      <c r="F313" s="86">
        <v>1.29</v>
      </c>
      <c r="G313" s="86">
        <v>0</v>
      </c>
      <c r="H313" s="86">
        <v>0</v>
      </c>
      <c r="J313" s="86">
        <v>2.44</v>
      </c>
    </row>
    <row r="314" spans="1:10" x14ac:dyDescent="0.25">
      <c r="A314" s="86" t="s">
        <v>1849</v>
      </c>
      <c r="B314" s="86">
        <v>20</v>
      </c>
      <c r="C314" s="86">
        <v>0.21</v>
      </c>
      <c r="D314" s="86">
        <v>0.02</v>
      </c>
      <c r="E314" s="86">
        <v>0</v>
      </c>
      <c r="F314" s="86">
        <v>0</v>
      </c>
      <c r="G314" s="86">
        <v>0</v>
      </c>
    </row>
    <row r="315" spans="1:10" x14ac:dyDescent="0.25">
      <c r="A315" s="86" t="s">
        <v>1851</v>
      </c>
      <c r="B315" s="86">
        <v>0</v>
      </c>
      <c r="C315" s="86">
        <v>0</v>
      </c>
      <c r="D315" s="86">
        <v>0</v>
      </c>
      <c r="E315" s="86">
        <v>0</v>
      </c>
      <c r="F315" s="86">
        <v>0</v>
      </c>
      <c r="G315" s="86">
        <v>0</v>
      </c>
    </row>
    <row r="316" spans="1:10" x14ac:dyDescent="0.25">
      <c r="A316" s="86" t="s">
        <v>1853</v>
      </c>
      <c r="B316" s="86">
        <v>0</v>
      </c>
      <c r="C316" s="86">
        <v>0</v>
      </c>
      <c r="D316" s="86">
        <v>0</v>
      </c>
      <c r="E316" s="86">
        <v>0</v>
      </c>
      <c r="F316" s="86">
        <v>0</v>
      </c>
      <c r="G316" s="86">
        <v>0</v>
      </c>
    </row>
    <row r="317" spans="1:10" x14ac:dyDescent="0.25">
      <c r="A317" s="86" t="s">
        <v>1855</v>
      </c>
      <c r="B317" s="86">
        <v>0</v>
      </c>
      <c r="C317" s="86">
        <v>0</v>
      </c>
      <c r="D317" s="86">
        <v>0</v>
      </c>
      <c r="E317" s="86">
        <v>0</v>
      </c>
      <c r="F317" s="86">
        <v>0</v>
      </c>
      <c r="G317" s="86">
        <v>0</v>
      </c>
    </row>
    <row r="318" spans="1:10" x14ac:dyDescent="0.25">
      <c r="A318" s="86" t="s">
        <v>1856</v>
      </c>
      <c r="B318" s="86">
        <v>0</v>
      </c>
      <c r="C318" s="86">
        <v>0</v>
      </c>
      <c r="D318" s="86">
        <v>0</v>
      </c>
      <c r="E318" s="86">
        <v>0</v>
      </c>
      <c r="F318" s="86">
        <v>0</v>
      </c>
      <c r="G318" s="86">
        <v>0</v>
      </c>
    </row>
    <row r="319" spans="1:10" x14ac:dyDescent="0.25">
      <c r="A319" s="86" t="s">
        <v>1857</v>
      </c>
      <c r="B319" s="86">
        <v>0</v>
      </c>
      <c r="C319" s="86">
        <v>0</v>
      </c>
      <c r="D319" s="86">
        <v>0</v>
      </c>
      <c r="E319" s="86">
        <v>0</v>
      </c>
      <c r="F319" s="86">
        <v>0</v>
      </c>
      <c r="G319" s="86">
        <v>0</v>
      </c>
    </row>
    <row r="320" spans="1:10" x14ac:dyDescent="0.25">
      <c r="A320" s="86" t="s">
        <v>1858</v>
      </c>
      <c r="B320" s="86">
        <v>0</v>
      </c>
      <c r="C320" s="86">
        <v>0</v>
      </c>
      <c r="D320" s="86">
        <v>0</v>
      </c>
      <c r="E320" s="86">
        <v>0</v>
      </c>
      <c r="F320" s="86">
        <v>0</v>
      </c>
      <c r="G320" s="86">
        <v>0</v>
      </c>
    </row>
    <row r="321" spans="1:7" x14ac:dyDescent="0.25">
      <c r="A321" s="86" t="s">
        <v>1859</v>
      </c>
      <c r="B321" s="86">
        <v>0</v>
      </c>
      <c r="C321" s="86">
        <v>0</v>
      </c>
      <c r="D321" s="86">
        <v>0</v>
      </c>
      <c r="E321" s="86">
        <v>0</v>
      </c>
      <c r="F321" s="86">
        <v>0</v>
      </c>
      <c r="G321" s="86">
        <v>0</v>
      </c>
    </row>
    <row r="322" spans="1:7" x14ac:dyDescent="0.25">
      <c r="A322" s="86" t="s">
        <v>1860</v>
      </c>
      <c r="B322" s="86">
        <v>10</v>
      </c>
      <c r="C322" s="86">
        <v>0.06</v>
      </c>
      <c r="D322" s="86">
        <v>0</v>
      </c>
      <c r="E322" s="86">
        <v>0</v>
      </c>
      <c r="F322" s="86">
        <v>0</v>
      </c>
      <c r="G322" s="86">
        <v>0</v>
      </c>
    </row>
    <row r="323" spans="1:7" x14ac:dyDescent="0.25">
      <c r="A323" s="86" t="s">
        <v>1861</v>
      </c>
      <c r="B323" s="86">
        <v>0</v>
      </c>
      <c r="C323" s="86">
        <v>0</v>
      </c>
      <c r="D323" s="86">
        <v>0</v>
      </c>
      <c r="E323" s="86">
        <v>0</v>
      </c>
      <c r="F323" s="86">
        <v>0</v>
      </c>
      <c r="G323" s="86">
        <v>0</v>
      </c>
    </row>
    <row r="324" spans="1:7" x14ac:dyDescent="0.25">
      <c r="A324" s="86" t="s">
        <v>1862</v>
      </c>
      <c r="B324" s="86">
        <v>0</v>
      </c>
      <c r="C324" s="86">
        <v>0</v>
      </c>
      <c r="D324" s="86">
        <v>0</v>
      </c>
      <c r="E324" s="86">
        <v>0</v>
      </c>
      <c r="F324" s="86">
        <v>0</v>
      </c>
      <c r="G324" s="86">
        <v>0</v>
      </c>
    </row>
    <row r="325" spans="1:7" x14ac:dyDescent="0.25">
      <c r="A325" s="86" t="s">
        <v>1863</v>
      </c>
      <c r="B325" s="86">
        <v>0</v>
      </c>
      <c r="C325" s="86">
        <v>0</v>
      </c>
      <c r="D325" s="86">
        <v>0</v>
      </c>
      <c r="E325" s="86">
        <v>0</v>
      </c>
      <c r="F325" s="86">
        <v>0</v>
      </c>
      <c r="G325" s="86">
        <v>0</v>
      </c>
    </row>
    <row r="326" spans="1:7" x14ac:dyDescent="0.25">
      <c r="A326" s="86" t="s">
        <v>1864</v>
      </c>
      <c r="B326" s="86">
        <v>0</v>
      </c>
      <c r="C326" s="86">
        <v>0</v>
      </c>
      <c r="D326" s="86">
        <v>0</v>
      </c>
      <c r="E326" s="86">
        <v>0</v>
      </c>
      <c r="F326" s="86">
        <v>0</v>
      </c>
      <c r="G326" s="86">
        <v>0</v>
      </c>
    </row>
    <row r="327" spans="1:7" x14ac:dyDescent="0.25">
      <c r="A327" s="86" t="s">
        <v>1865</v>
      </c>
      <c r="B327" s="86">
        <v>0</v>
      </c>
      <c r="C327" s="86">
        <v>0</v>
      </c>
      <c r="D327" s="86">
        <v>0</v>
      </c>
      <c r="E327" s="86">
        <v>0</v>
      </c>
      <c r="F327" s="86">
        <v>0</v>
      </c>
      <c r="G327" s="86">
        <v>0</v>
      </c>
    </row>
    <row r="328" spans="1:7" x14ac:dyDescent="0.25">
      <c r="A328" s="86" t="s">
        <v>1866</v>
      </c>
      <c r="B328" s="86">
        <v>10</v>
      </c>
      <c r="C328" s="86">
        <v>0.39</v>
      </c>
      <c r="D328" s="86">
        <v>0.5</v>
      </c>
      <c r="E328" s="86">
        <v>0</v>
      </c>
      <c r="F328" s="86">
        <v>0</v>
      </c>
      <c r="G328" s="86">
        <v>0</v>
      </c>
    </row>
    <row r="329" spans="1:7" x14ac:dyDescent="0.25">
      <c r="A329" s="86" t="s">
        <v>1867</v>
      </c>
      <c r="B329" s="86">
        <v>0</v>
      </c>
      <c r="C329" s="86">
        <v>0</v>
      </c>
      <c r="D329" s="86">
        <v>0</v>
      </c>
      <c r="E329" s="86">
        <v>0</v>
      </c>
      <c r="F329" s="86">
        <v>0</v>
      </c>
      <c r="G329" s="86">
        <v>0</v>
      </c>
    </row>
    <row r="330" spans="1:7" x14ac:dyDescent="0.25">
      <c r="A330" s="86" t="s">
        <v>1868</v>
      </c>
      <c r="B330" s="86">
        <v>0</v>
      </c>
      <c r="C330" s="86">
        <v>0</v>
      </c>
      <c r="D330" s="86">
        <v>0</v>
      </c>
      <c r="E330" s="86">
        <v>0</v>
      </c>
      <c r="F330" s="86">
        <v>0</v>
      </c>
      <c r="G330" s="86">
        <v>0</v>
      </c>
    </row>
    <row r="331" spans="1:7" x14ac:dyDescent="0.25">
      <c r="A331" s="86" t="s">
        <v>1869</v>
      </c>
      <c r="B331" s="86">
        <v>0</v>
      </c>
      <c r="C331" s="86">
        <v>0</v>
      </c>
      <c r="D331" s="86">
        <v>0</v>
      </c>
      <c r="E331" s="86">
        <v>0</v>
      </c>
      <c r="F331" s="86">
        <v>0</v>
      </c>
      <c r="G331" s="86">
        <v>0</v>
      </c>
    </row>
    <row r="332" spans="1:7" x14ac:dyDescent="0.25">
      <c r="A332" s="86" t="s">
        <v>1870</v>
      </c>
      <c r="B332" s="86">
        <v>0</v>
      </c>
      <c r="C332" s="86">
        <v>0</v>
      </c>
      <c r="D332" s="86">
        <v>0</v>
      </c>
      <c r="E332" s="86">
        <v>0</v>
      </c>
      <c r="F332" s="86">
        <v>0</v>
      </c>
      <c r="G332" s="86">
        <v>0</v>
      </c>
    </row>
    <row r="333" spans="1:7" x14ac:dyDescent="0.25">
      <c r="A333" s="86" t="s">
        <v>1871</v>
      </c>
      <c r="B333" s="86">
        <v>0</v>
      </c>
      <c r="C333" s="86">
        <v>0</v>
      </c>
      <c r="D333" s="86">
        <v>0</v>
      </c>
      <c r="E333" s="86">
        <v>0</v>
      </c>
      <c r="F333" s="86">
        <v>0</v>
      </c>
      <c r="G333" s="86">
        <v>0</v>
      </c>
    </row>
    <row r="334" spans="1:7" x14ac:dyDescent="0.25">
      <c r="A334" s="86" t="s">
        <v>408</v>
      </c>
      <c r="B334" s="86">
        <v>10</v>
      </c>
      <c r="C334" s="86">
        <v>0</v>
      </c>
      <c r="D334" s="86">
        <v>0</v>
      </c>
      <c r="E334" s="86">
        <v>0</v>
      </c>
      <c r="F334" s="86">
        <v>0</v>
      </c>
      <c r="G334" s="86">
        <v>0</v>
      </c>
    </row>
    <row r="335" spans="1:7" x14ac:dyDescent="0.25">
      <c r="A335" s="86" t="s">
        <v>1872</v>
      </c>
      <c r="B335" s="86">
        <v>0</v>
      </c>
      <c r="C335" s="86">
        <v>0</v>
      </c>
      <c r="D335" s="86">
        <v>0</v>
      </c>
      <c r="E335" s="86">
        <v>0</v>
      </c>
      <c r="F335" s="86">
        <v>0</v>
      </c>
      <c r="G335" s="86">
        <v>0</v>
      </c>
    </row>
    <row r="336" spans="1:7" x14ac:dyDescent="0.25">
      <c r="A336" s="86" t="s">
        <v>1874</v>
      </c>
      <c r="B336" s="86">
        <v>10</v>
      </c>
      <c r="C336" s="86">
        <v>0.46</v>
      </c>
      <c r="D336" s="86">
        <v>0.43</v>
      </c>
      <c r="E336" s="86">
        <v>0</v>
      </c>
      <c r="F336" s="86">
        <v>0</v>
      </c>
      <c r="G336" s="86">
        <v>0</v>
      </c>
    </row>
    <row r="337" spans="1:7" x14ac:dyDescent="0.25">
      <c r="A337" s="86" t="s">
        <v>1875</v>
      </c>
      <c r="B337" s="86">
        <v>0</v>
      </c>
      <c r="C337" s="86">
        <v>0</v>
      </c>
      <c r="D337" s="86">
        <v>0</v>
      </c>
      <c r="E337" s="86">
        <v>0</v>
      </c>
      <c r="F337" s="86">
        <v>0</v>
      </c>
      <c r="G337" s="86">
        <v>0</v>
      </c>
    </row>
    <row r="338" spans="1:7" x14ac:dyDescent="0.25">
      <c r="A338" s="86" t="s">
        <v>1876</v>
      </c>
      <c r="B338" s="86">
        <v>0</v>
      </c>
      <c r="C338" s="86">
        <v>0</v>
      </c>
      <c r="D338" s="86">
        <v>0</v>
      </c>
      <c r="E338" s="86">
        <v>0</v>
      </c>
      <c r="F338" s="86">
        <v>0</v>
      </c>
      <c r="G338" s="86">
        <v>0</v>
      </c>
    </row>
    <row r="339" spans="1:7" x14ac:dyDescent="0.25">
      <c r="A339" s="86" t="s">
        <v>1877</v>
      </c>
      <c r="B339" s="86">
        <v>0</v>
      </c>
      <c r="C339" s="86">
        <v>0</v>
      </c>
      <c r="D339" s="86">
        <v>0</v>
      </c>
      <c r="E339" s="86">
        <v>0</v>
      </c>
      <c r="F339" s="86">
        <v>0</v>
      </c>
      <c r="G339" s="86">
        <v>0</v>
      </c>
    </row>
    <row r="340" spans="1:7" x14ac:dyDescent="0.25">
      <c r="A340" s="86" t="s">
        <v>1879</v>
      </c>
      <c r="B340" s="86">
        <v>0</v>
      </c>
      <c r="C340" s="86">
        <v>0</v>
      </c>
      <c r="D340" s="86">
        <v>0</v>
      </c>
      <c r="E340" s="86">
        <v>0</v>
      </c>
      <c r="F340" s="86">
        <v>0</v>
      </c>
      <c r="G340" s="86">
        <v>0</v>
      </c>
    </row>
    <row r="341" spans="1:7" x14ac:dyDescent="0.25">
      <c r="A341" s="86" t="s">
        <v>1880</v>
      </c>
      <c r="B341" s="86">
        <v>0</v>
      </c>
      <c r="C341" s="86">
        <v>0</v>
      </c>
      <c r="D341" s="86">
        <v>0</v>
      </c>
      <c r="E341" s="86">
        <v>0</v>
      </c>
      <c r="F341" s="86">
        <v>0</v>
      </c>
      <c r="G341" s="86">
        <v>0</v>
      </c>
    </row>
    <row r="342" spans="1:7" x14ac:dyDescent="0.25">
      <c r="A342" s="86" t="s">
        <v>1881</v>
      </c>
      <c r="B342" s="86">
        <v>0</v>
      </c>
      <c r="C342" s="86">
        <v>0</v>
      </c>
      <c r="D342" s="86">
        <v>0</v>
      </c>
      <c r="E342" s="86">
        <v>0</v>
      </c>
      <c r="F342" s="86">
        <v>0</v>
      </c>
      <c r="G342" s="86">
        <v>0</v>
      </c>
    </row>
    <row r="343" spans="1:7" x14ac:dyDescent="0.25">
      <c r="A343" s="86" t="s">
        <v>1882</v>
      </c>
      <c r="B343" s="86">
        <v>0</v>
      </c>
      <c r="C343" s="86">
        <v>0</v>
      </c>
      <c r="D343" s="86">
        <v>0</v>
      </c>
      <c r="E343" s="86">
        <v>0</v>
      </c>
      <c r="F343" s="86">
        <v>0</v>
      </c>
      <c r="G343" s="86">
        <v>0</v>
      </c>
    </row>
    <row r="344" spans="1:7" x14ac:dyDescent="0.25">
      <c r="A344" s="86" t="s">
        <v>416</v>
      </c>
      <c r="B344" s="86">
        <v>50</v>
      </c>
      <c r="C344" s="86">
        <v>0.01</v>
      </c>
      <c r="D344" s="86">
        <v>0</v>
      </c>
      <c r="E344" s="86">
        <v>0</v>
      </c>
      <c r="F344" s="86">
        <v>0</v>
      </c>
      <c r="G344" s="86">
        <v>0</v>
      </c>
    </row>
    <row r="345" spans="1:7" x14ac:dyDescent="0.25">
      <c r="A345" s="86" t="s">
        <v>1883</v>
      </c>
      <c r="B345" s="86">
        <v>0</v>
      </c>
      <c r="C345" s="86">
        <v>0</v>
      </c>
      <c r="D345" s="86">
        <v>0</v>
      </c>
      <c r="E345" s="86">
        <v>0</v>
      </c>
      <c r="F345" s="86">
        <v>0</v>
      </c>
      <c r="G345" s="86">
        <v>0</v>
      </c>
    </row>
    <row r="346" spans="1:7" x14ac:dyDescent="0.25">
      <c r="A346" s="86" t="s">
        <v>1884</v>
      </c>
      <c r="B346" s="86">
        <v>0</v>
      </c>
      <c r="C346" s="86">
        <v>0</v>
      </c>
      <c r="D346" s="86">
        <v>0</v>
      </c>
      <c r="E346" s="86">
        <v>0</v>
      </c>
      <c r="F346" s="86">
        <v>0</v>
      </c>
      <c r="G346" s="86">
        <v>0</v>
      </c>
    </row>
    <row r="347" spans="1:7" x14ac:dyDescent="0.25">
      <c r="A347" s="86" t="s">
        <v>1885</v>
      </c>
      <c r="B347" s="86">
        <v>0</v>
      </c>
      <c r="C347" s="86">
        <v>0</v>
      </c>
      <c r="D347" s="86">
        <v>0</v>
      </c>
      <c r="E347" s="86">
        <v>0</v>
      </c>
      <c r="F347" s="86">
        <v>0</v>
      </c>
      <c r="G347" s="86">
        <v>0</v>
      </c>
    </row>
    <row r="348" spans="1:7" x14ac:dyDescent="0.25">
      <c r="A348" s="86" t="s">
        <v>1886</v>
      </c>
      <c r="B348" s="86">
        <v>0</v>
      </c>
      <c r="C348" s="86">
        <v>0</v>
      </c>
      <c r="D348" s="86">
        <v>0</v>
      </c>
      <c r="E348" s="86">
        <v>0</v>
      </c>
      <c r="F348" s="86">
        <v>0</v>
      </c>
      <c r="G348" s="86">
        <v>0</v>
      </c>
    </row>
    <row r="349" spans="1:7" x14ac:dyDescent="0.25">
      <c r="A349" s="86" t="s">
        <v>1887</v>
      </c>
      <c r="B349" s="86">
        <v>0</v>
      </c>
      <c r="C349" s="86">
        <v>0</v>
      </c>
      <c r="D349" s="86">
        <v>0</v>
      </c>
      <c r="E349" s="86">
        <v>0</v>
      </c>
      <c r="F349" s="86">
        <v>0</v>
      </c>
      <c r="G349" s="86">
        <v>0</v>
      </c>
    </row>
    <row r="350" spans="1:7" x14ac:dyDescent="0.25">
      <c r="A350" s="86" t="s">
        <v>1888</v>
      </c>
      <c r="B350" s="86">
        <v>0</v>
      </c>
      <c r="C350" s="86">
        <v>0</v>
      </c>
      <c r="D350" s="86">
        <v>0</v>
      </c>
      <c r="E350" s="86">
        <v>0</v>
      </c>
      <c r="F350" s="86">
        <v>0</v>
      </c>
      <c r="G350" s="86">
        <v>0</v>
      </c>
    </row>
    <row r="351" spans="1:7" x14ac:dyDescent="0.25">
      <c r="A351" s="86" t="s">
        <v>1889</v>
      </c>
      <c r="B351" s="86">
        <v>0</v>
      </c>
      <c r="C351" s="86">
        <v>0</v>
      </c>
      <c r="D351" s="86">
        <v>0</v>
      </c>
      <c r="E351" s="86">
        <v>0</v>
      </c>
      <c r="F351" s="86">
        <v>0</v>
      </c>
      <c r="G351" s="86">
        <v>0</v>
      </c>
    </row>
    <row r="352" spans="1:7" x14ac:dyDescent="0.25">
      <c r="A352" s="86" t="s">
        <v>1890</v>
      </c>
      <c r="B352" s="86">
        <v>0</v>
      </c>
      <c r="C352" s="86">
        <v>0</v>
      </c>
      <c r="D352" s="86">
        <v>0</v>
      </c>
      <c r="E352" s="86">
        <v>0</v>
      </c>
      <c r="F352" s="86">
        <v>0</v>
      </c>
      <c r="G352" s="86">
        <v>0</v>
      </c>
    </row>
    <row r="353" spans="1:10" x14ac:dyDescent="0.25">
      <c r="A353" s="86" t="s">
        <v>1891</v>
      </c>
      <c r="B353" s="86">
        <v>0</v>
      </c>
      <c r="C353" s="86">
        <v>0</v>
      </c>
      <c r="D353" s="86">
        <v>0</v>
      </c>
      <c r="E353" s="86">
        <v>0</v>
      </c>
      <c r="F353" s="86">
        <v>0</v>
      </c>
      <c r="G353" s="86">
        <v>0</v>
      </c>
    </row>
    <row r="354" spans="1:10" x14ac:dyDescent="0.25">
      <c r="A354" s="86" t="s">
        <v>1892</v>
      </c>
      <c r="B354" s="86">
        <v>0</v>
      </c>
      <c r="C354" s="86">
        <v>0</v>
      </c>
      <c r="D354" s="86">
        <v>0</v>
      </c>
      <c r="E354" s="86">
        <v>0</v>
      </c>
      <c r="F354" s="86">
        <v>0</v>
      </c>
      <c r="G354" s="86">
        <v>0</v>
      </c>
    </row>
    <row r="355" spans="1:10" x14ac:dyDescent="0.25">
      <c r="A355" s="86" t="s">
        <v>1893</v>
      </c>
      <c r="B355" s="86">
        <v>0</v>
      </c>
      <c r="C355" s="86">
        <v>0</v>
      </c>
      <c r="D355" s="86">
        <v>0</v>
      </c>
      <c r="E355" s="86">
        <v>0</v>
      </c>
      <c r="F355" s="86">
        <v>0</v>
      </c>
      <c r="G355" s="86">
        <v>0</v>
      </c>
    </row>
    <row r="356" spans="1:10" x14ac:dyDescent="0.25">
      <c r="A356" s="86" t="s">
        <v>1894</v>
      </c>
      <c r="B356" s="86">
        <v>0</v>
      </c>
      <c r="C356" s="86">
        <v>0</v>
      </c>
      <c r="D356" s="86">
        <v>0</v>
      </c>
      <c r="E356" s="86">
        <v>0</v>
      </c>
      <c r="F356" s="86">
        <v>0</v>
      </c>
      <c r="G356" s="86">
        <v>0</v>
      </c>
    </row>
    <row r="357" spans="1:10" x14ac:dyDescent="0.25">
      <c r="A357" s="86" t="s">
        <v>1895</v>
      </c>
      <c r="B357" s="86">
        <v>0</v>
      </c>
      <c r="C357" s="86">
        <v>0</v>
      </c>
      <c r="D357" s="86">
        <v>0</v>
      </c>
      <c r="E357" s="86">
        <v>0</v>
      </c>
      <c r="F357" s="86">
        <v>0</v>
      </c>
      <c r="G357" s="86">
        <v>0</v>
      </c>
    </row>
    <row r="358" spans="1:10" x14ac:dyDescent="0.25">
      <c r="A358" s="86" t="s">
        <v>1896</v>
      </c>
      <c r="B358" s="86">
        <v>30</v>
      </c>
      <c r="C358" s="86">
        <v>0.67</v>
      </c>
      <c r="D358" s="86">
        <v>0.12</v>
      </c>
      <c r="E358" s="86">
        <v>0</v>
      </c>
      <c r="F358" s="86">
        <v>0</v>
      </c>
      <c r="G358" s="86">
        <v>0</v>
      </c>
    </row>
    <row r="359" spans="1:10" x14ac:dyDescent="0.25">
      <c r="A359" s="86" t="s">
        <v>1897</v>
      </c>
      <c r="B359" s="86">
        <v>0</v>
      </c>
      <c r="C359" s="86">
        <v>0</v>
      </c>
      <c r="D359" s="86">
        <v>0</v>
      </c>
      <c r="E359" s="86">
        <v>0</v>
      </c>
      <c r="F359" s="86">
        <v>0</v>
      </c>
      <c r="G359" s="86">
        <v>0</v>
      </c>
    </row>
    <row r="360" spans="1:10" x14ac:dyDescent="0.25">
      <c r="A360" s="86" t="s">
        <v>425</v>
      </c>
      <c r="B360" s="86">
        <v>10</v>
      </c>
      <c r="C360" s="86">
        <v>0</v>
      </c>
      <c r="D360" s="86">
        <v>0</v>
      </c>
      <c r="E360" s="86">
        <v>0</v>
      </c>
      <c r="F360" s="86">
        <v>0</v>
      </c>
      <c r="G360" s="86">
        <v>0</v>
      </c>
    </row>
    <row r="361" spans="1:10" x14ac:dyDescent="0.25">
      <c r="A361" s="86" t="s">
        <v>1898</v>
      </c>
      <c r="B361" s="86">
        <v>0</v>
      </c>
      <c r="C361" s="86">
        <v>0</v>
      </c>
      <c r="D361" s="86">
        <v>0</v>
      </c>
      <c r="E361" s="86">
        <v>0</v>
      </c>
      <c r="F361" s="86">
        <v>0</v>
      </c>
      <c r="G361" s="86">
        <v>0</v>
      </c>
    </row>
    <row r="362" spans="1:10" x14ac:dyDescent="0.25">
      <c r="A362" s="86" t="s">
        <v>1899</v>
      </c>
      <c r="B362" s="86">
        <v>0</v>
      </c>
      <c r="C362" s="86">
        <v>0</v>
      </c>
      <c r="D362" s="86">
        <v>0</v>
      </c>
      <c r="E362" s="86">
        <v>0</v>
      </c>
      <c r="F362" s="86">
        <v>0</v>
      </c>
      <c r="G362" s="86">
        <v>0</v>
      </c>
    </row>
    <row r="363" spans="1:10" x14ac:dyDescent="0.25">
      <c r="A363" s="86" t="s">
        <v>1900</v>
      </c>
      <c r="B363" s="86">
        <v>10</v>
      </c>
      <c r="C363" s="86">
        <v>0.42</v>
      </c>
      <c r="D363" s="86">
        <v>1.31</v>
      </c>
      <c r="E363" s="86">
        <v>0</v>
      </c>
      <c r="F363" s="86">
        <v>0</v>
      </c>
      <c r="G363" s="86">
        <v>0</v>
      </c>
    </row>
    <row r="364" spans="1:10" x14ac:dyDescent="0.25">
      <c r="A364" s="86" t="s">
        <v>1901</v>
      </c>
      <c r="B364" s="86">
        <v>0</v>
      </c>
      <c r="C364" s="86">
        <v>0</v>
      </c>
      <c r="D364" s="86">
        <v>0</v>
      </c>
      <c r="E364" s="86">
        <v>0</v>
      </c>
      <c r="F364" s="86">
        <v>0</v>
      </c>
      <c r="G364" s="86">
        <v>0</v>
      </c>
    </row>
    <row r="365" spans="1:10" x14ac:dyDescent="0.25">
      <c r="A365" s="86" t="s">
        <v>1902</v>
      </c>
      <c r="B365" s="86">
        <v>0</v>
      </c>
      <c r="C365" s="86">
        <v>0</v>
      </c>
      <c r="D365" s="86">
        <v>0</v>
      </c>
      <c r="E365" s="86">
        <v>0</v>
      </c>
      <c r="F365" s="86">
        <v>0</v>
      </c>
      <c r="G365" s="86">
        <v>0</v>
      </c>
    </row>
    <row r="366" spans="1:10" x14ac:dyDescent="0.25">
      <c r="A366" s="86" t="s">
        <v>430</v>
      </c>
      <c r="B366" s="86">
        <v>20</v>
      </c>
      <c r="C366" s="86">
        <v>0.24</v>
      </c>
      <c r="D366" s="86">
        <v>0</v>
      </c>
      <c r="E366" s="86">
        <v>0</v>
      </c>
      <c r="F366" s="86">
        <v>0.14000000000000001</v>
      </c>
      <c r="G366" s="86">
        <v>0</v>
      </c>
      <c r="H366" s="86">
        <v>0</v>
      </c>
      <c r="J366" s="86">
        <v>1</v>
      </c>
    </row>
    <row r="367" spans="1:10" x14ac:dyDescent="0.25">
      <c r="A367" s="86" t="s">
        <v>1903</v>
      </c>
      <c r="B367" s="86">
        <v>0</v>
      </c>
      <c r="C367" s="86">
        <v>0</v>
      </c>
      <c r="D367" s="86">
        <v>0</v>
      </c>
      <c r="E367" s="86">
        <v>0</v>
      </c>
      <c r="F367" s="86">
        <v>0</v>
      </c>
      <c r="G367" s="86">
        <v>0</v>
      </c>
    </row>
    <row r="368" spans="1:10" x14ac:dyDescent="0.25">
      <c r="A368" s="86" t="s">
        <v>1904</v>
      </c>
      <c r="B368" s="86">
        <v>0</v>
      </c>
      <c r="C368" s="86">
        <v>0</v>
      </c>
      <c r="D368" s="86">
        <v>0</v>
      </c>
      <c r="E368" s="86">
        <v>0</v>
      </c>
      <c r="F368" s="86">
        <v>0</v>
      </c>
      <c r="G368" s="86">
        <v>0</v>
      </c>
    </row>
    <row r="369" spans="1:7" x14ac:dyDescent="0.25">
      <c r="A369" s="86" t="s">
        <v>1905</v>
      </c>
      <c r="B369" s="86">
        <v>0</v>
      </c>
      <c r="C369" s="86">
        <v>0</v>
      </c>
      <c r="D369" s="86">
        <v>0</v>
      </c>
      <c r="E369" s="86">
        <v>0</v>
      </c>
      <c r="F369" s="86">
        <v>0</v>
      </c>
      <c r="G369" s="86">
        <v>0</v>
      </c>
    </row>
    <row r="370" spans="1:7" x14ac:dyDescent="0.25">
      <c r="A370" s="86" t="s">
        <v>1906</v>
      </c>
      <c r="B370" s="86">
        <v>0</v>
      </c>
      <c r="C370" s="86">
        <v>0</v>
      </c>
      <c r="D370" s="86">
        <v>0</v>
      </c>
      <c r="E370" s="86">
        <v>0</v>
      </c>
      <c r="F370" s="86">
        <v>0</v>
      </c>
      <c r="G370" s="86">
        <v>0</v>
      </c>
    </row>
    <row r="371" spans="1:7" x14ac:dyDescent="0.25">
      <c r="A371" s="86" t="s">
        <v>1907</v>
      </c>
      <c r="B371" s="86">
        <v>0</v>
      </c>
      <c r="C371" s="86">
        <v>0</v>
      </c>
      <c r="D371" s="86">
        <v>0</v>
      </c>
      <c r="E371" s="86">
        <v>0</v>
      </c>
      <c r="F371" s="86">
        <v>0</v>
      </c>
      <c r="G371" s="86">
        <v>0</v>
      </c>
    </row>
    <row r="372" spans="1:7" x14ac:dyDescent="0.25">
      <c r="A372" s="86" t="s">
        <v>1908</v>
      </c>
      <c r="B372" s="86">
        <v>0</v>
      </c>
      <c r="C372" s="86">
        <v>0</v>
      </c>
      <c r="D372" s="86">
        <v>0</v>
      </c>
      <c r="E372" s="86">
        <v>0</v>
      </c>
      <c r="F372" s="86">
        <v>0</v>
      </c>
      <c r="G372" s="86">
        <v>0</v>
      </c>
    </row>
    <row r="373" spans="1:7" x14ac:dyDescent="0.25">
      <c r="A373" s="86" t="s">
        <v>1909</v>
      </c>
      <c r="B373" s="86">
        <v>0</v>
      </c>
      <c r="C373" s="86">
        <v>0</v>
      </c>
      <c r="D373" s="86">
        <v>0</v>
      </c>
      <c r="E373" s="86">
        <v>0</v>
      </c>
      <c r="F373" s="86">
        <v>0</v>
      </c>
      <c r="G373" s="86">
        <v>0</v>
      </c>
    </row>
    <row r="374" spans="1:7" x14ac:dyDescent="0.25">
      <c r="A374" s="86" t="s">
        <v>1910</v>
      </c>
      <c r="B374" s="86">
        <v>0</v>
      </c>
      <c r="C374" s="86">
        <v>0</v>
      </c>
      <c r="D374" s="86">
        <v>0</v>
      </c>
      <c r="E374" s="86">
        <v>0</v>
      </c>
      <c r="F374" s="86">
        <v>0</v>
      </c>
      <c r="G374" s="86">
        <v>0</v>
      </c>
    </row>
    <row r="375" spans="1:7" x14ac:dyDescent="0.25">
      <c r="A375" s="86" t="s">
        <v>1911</v>
      </c>
      <c r="B375" s="86">
        <v>0</v>
      </c>
      <c r="C375" s="86">
        <v>0</v>
      </c>
      <c r="D375" s="86">
        <v>0</v>
      </c>
      <c r="E375" s="86">
        <v>0</v>
      </c>
      <c r="F375" s="86">
        <v>0</v>
      </c>
      <c r="G375" s="86">
        <v>0</v>
      </c>
    </row>
    <row r="376" spans="1:7" x14ac:dyDescent="0.25">
      <c r="A376" s="86" t="s">
        <v>1912</v>
      </c>
      <c r="B376" s="86">
        <v>0</v>
      </c>
      <c r="C376" s="86">
        <v>0</v>
      </c>
      <c r="D376" s="86">
        <v>0</v>
      </c>
      <c r="E376" s="86">
        <v>0</v>
      </c>
      <c r="F376" s="86">
        <v>0</v>
      </c>
      <c r="G376" s="86">
        <v>0</v>
      </c>
    </row>
    <row r="377" spans="1:7" x14ac:dyDescent="0.25">
      <c r="A377" s="86" t="s">
        <v>1913</v>
      </c>
      <c r="B377" s="86">
        <v>0</v>
      </c>
      <c r="C377" s="86">
        <v>0</v>
      </c>
      <c r="D377" s="86">
        <v>0</v>
      </c>
      <c r="E377" s="86">
        <v>0</v>
      </c>
      <c r="F377" s="86">
        <v>0</v>
      </c>
      <c r="G377" s="86">
        <v>0</v>
      </c>
    </row>
    <row r="378" spans="1:7" x14ac:dyDescent="0.25">
      <c r="A378" s="86" t="s">
        <v>1915</v>
      </c>
      <c r="B378" s="86">
        <v>0</v>
      </c>
      <c r="C378" s="86">
        <v>0</v>
      </c>
      <c r="D378" s="86">
        <v>0</v>
      </c>
      <c r="E378" s="86">
        <v>0</v>
      </c>
      <c r="F378" s="86">
        <v>0</v>
      </c>
      <c r="G378" s="86">
        <v>0</v>
      </c>
    </row>
    <row r="379" spans="1:7" x14ac:dyDescent="0.25">
      <c r="A379" s="86" t="s">
        <v>1916</v>
      </c>
      <c r="B379" s="86">
        <v>0</v>
      </c>
      <c r="C379" s="86">
        <v>0</v>
      </c>
      <c r="D379" s="86">
        <v>0</v>
      </c>
      <c r="E379" s="86">
        <v>0</v>
      </c>
      <c r="F379" s="86">
        <v>0</v>
      </c>
      <c r="G379" s="86">
        <v>0</v>
      </c>
    </row>
    <row r="380" spans="1:7" x14ac:dyDescent="0.25">
      <c r="A380" s="86" t="s">
        <v>1917</v>
      </c>
      <c r="B380" s="86">
        <v>0</v>
      </c>
      <c r="C380" s="86">
        <v>0</v>
      </c>
      <c r="D380" s="86">
        <v>0</v>
      </c>
      <c r="E380" s="86">
        <v>0</v>
      </c>
      <c r="F380" s="86">
        <v>0</v>
      </c>
      <c r="G380" s="86">
        <v>0</v>
      </c>
    </row>
    <row r="381" spans="1:7" x14ac:dyDescent="0.25">
      <c r="A381" s="86" t="s">
        <v>1918</v>
      </c>
      <c r="B381" s="86">
        <v>0</v>
      </c>
      <c r="C381" s="86">
        <v>0</v>
      </c>
      <c r="D381" s="86">
        <v>0</v>
      </c>
      <c r="E381" s="86">
        <v>0</v>
      </c>
      <c r="F381" s="86">
        <v>0</v>
      </c>
      <c r="G381" s="86">
        <v>0</v>
      </c>
    </row>
    <row r="382" spans="1:7" x14ac:dyDescent="0.25">
      <c r="A382" s="86" t="s">
        <v>1919</v>
      </c>
      <c r="B382" s="86">
        <v>0</v>
      </c>
      <c r="C382" s="86">
        <v>0</v>
      </c>
      <c r="D382" s="86">
        <v>0</v>
      </c>
      <c r="E382" s="86">
        <v>0</v>
      </c>
      <c r="F382" s="86">
        <v>0</v>
      </c>
      <c r="G382" s="86">
        <v>0</v>
      </c>
    </row>
    <row r="383" spans="1:7" x14ac:dyDescent="0.25">
      <c r="A383" s="86" t="s">
        <v>1920</v>
      </c>
      <c r="B383" s="86">
        <v>0</v>
      </c>
      <c r="C383" s="86">
        <v>0</v>
      </c>
      <c r="D383" s="86">
        <v>0</v>
      </c>
      <c r="E383" s="86">
        <v>0</v>
      </c>
      <c r="F383" s="86">
        <v>0</v>
      </c>
      <c r="G383" s="86">
        <v>0</v>
      </c>
    </row>
    <row r="384" spans="1:7" x14ac:dyDescent="0.25">
      <c r="A384" s="86" t="s">
        <v>1921</v>
      </c>
      <c r="B384" s="86">
        <v>0</v>
      </c>
      <c r="C384" s="86">
        <v>0</v>
      </c>
      <c r="D384" s="86">
        <v>0</v>
      </c>
      <c r="E384" s="86">
        <v>0</v>
      </c>
      <c r="F384" s="86">
        <v>0</v>
      </c>
      <c r="G384" s="86">
        <v>0</v>
      </c>
    </row>
    <row r="385" spans="1:10" x14ac:dyDescent="0.25">
      <c r="A385" s="86" t="s">
        <v>1922</v>
      </c>
      <c r="B385" s="86">
        <v>0</v>
      </c>
      <c r="C385" s="86">
        <v>0</v>
      </c>
      <c r="D385" s="86">
        <v>0</v>
      </c>
      <c r="E385" s="86">
        <v>0</v>
      </c>
      <c r="F385" s="86">
        <v>0</v>
      </c>
      <c r="G385" s="86">
        <v>0</v>
      </c>
    </row>
    <row r="386" spans="1:10" x14ac:dyDescent="0.25">
      <c r="A386" s="86" t="s">
        <v>1923</v>
      </c>
      <c r="B386" s="86">
        <v>0</v>
      </c>
      <c r="C386" s="86">
        <v>0</v>
      </c>
      <c r="D386" s="86">
        <v>0</v>
      </c>
      <c r="E386" s="86">
        <v>0</v>
      </c>
      <c r="F386" s="86">
        <v>0</v>
      </c>
      <c r="G386" s="86">
        <v>0</v>
      </c>
    </row>
    <row r="387" spans="1:10" x14ac:dyDescent="0.25">
      <c r="A387" s="86" t="s">
        <v>1925</v>
      </c>
      <c r="B387" s="86">
        <v>0</v>
      </c>
      <c r="C387" s="86">
        <v>0</v>
      </c>
      <c r="D387" s="86">
        <v>0</v>
      </c>
      <c r="E387" s="86">
        <v>0</v>
      </c>
      <c r="F387" s="86">
        <v>0</v>
      </c>
      <c r="G387" s="86">
        <v>0</v>
      </c>
    </row>
    <row r="388" spans="1:10" x14ac:dyDescent="0.25">
      <c r="A388" s="86" t="s">
        <v>1926</v>
      </c>
      <c r="B388" s="86">
        <v>0</v>
      </c>
      <c r="C388" s="86">
        <v>0</v>
      </c>
      <c r="D388" s="86">
        <v>0</v>
      </c>
      <c r="E388" s="86">
        <v>0</v>
      </c>
      <c r="F388" s="86">
        <v>0</v>
      </c>
      <c r="G388" s="86">
        <v>0</v>
      </c>
    </row>
    <row r="389" spans="1:10" x14ac:dyDescent="0.25">
      <c r="A389" s="86" t="s">
        <v>1928</v>
      </c>
      <c r="B389" s="86">
        <v>0</v>
      </c>
      <c r="C389" s="86">
        <v>0</v>
      </c>
      <c r="D389" s="86">
        <v>0</v>
      </c>
      <c r="E389" s="86">
        <v>0</v>
      </c>
      <c r="F389" s="86">
        <v>0</v>
      </c>
      <c r="G389" s="86">
        <v>0</v>
      </c>
    </row>
    <row r="390" spans="1:10" x14ac:dyDescent="0.25">
      <c r="A390" s="86" t="s">
        <v>1929</v>
      </c>
      <c r="B390" s="86">
        <v>0</v>
      </c>
      <c r="C390" s="86">
        <v>0</v>
      </c>
      <c r="D390" s="86">
        <v>0</v>
      </c>
      <c r="E390" s="86">
        <v>0</v>
      </c>
      <c r="F390" s="86">
        <v>1.29</v>
      </c>
      <c r="G390" s="86">
        <v>0</v>
      </c>
      <c r="H390" s="86">
        <v>0</v>
      </c>
      <c r="J390" s="86">
        <v>2</v>
      </c>
    </row>
    <row r="391" spans="1:10" x14ac:dyDescent="0.25">
      <c r="A391" s="86" t="s">
        <v>1930</v>
      </c>
      <c r="B391" s="86">
        <v>0</v>
      </c>
      <c r="C391" s="86">
        <v>0</v>
      </c>
      <c r="D391" s="86">
        <v>0</v>
      </c>
      <c r="E391" s="86">
        <v>0</v>
      </c>
      <c r="F391" s="86">
        <v>0</v>
      </c>
      <c r="G391" s="86">
        <v>0</v>
      </c>
    </row>
    <row r="392" spans="1:10" x14ac:dyDescent="0.25">
      <c r="A392" s="86" t="s">
        <v>1012</v>
      </c>
      <c r="B392" s="86">
        <v>10</v>
      </c>
      <c r="C392" s="86">
        <v>0.4</v>
      </c>
      <c r="D392" s="86">
        <v>0</v>
      </c>
      <c r="E392" s="86">
        <v>0</v>
      </c>
      <c r="F392" s="86">
        <v>0</v>
      </c>
      <c r="G392" s="86">
        <v>0</v>
      </c>
    </row>
    <row r="393" spans="1:10" x14ac:dyDescent="0.25">
      <c r="A393" s="86" t="s">
        <v>1931</v>
      </c>
      <c r="B393" s="86">
        <v>0</v>
      </c>
      <c r="C393" s="86">
        <v>0</v>
      </c>
      <c r="D393" s="86">
        <v>0</v>
      </c>
      <c r="E393" s="86">
        <v>0</v>
      </c>
      <c r="F393" s="86">
        <v>0</v>
      </c>
      <c r="G393" s="86">
        <v>0</v>
      </c>
    </row>
    <row r="394" spans="1:10" x14ac:dyDescent="0.25">
      <c r="A394" s="86" t="s">
        <v>1932</v>
      </c>
      <c r="B394" s="86">
        <v>0</v>
      </c>
      <c r="C394" s="86">
        <v>0</v>
      </c>
      <c r="D394" s="86">
        <v>0</v>
      </c>
      <c r="E394" s="86">
        <v>0</v>
      </c>
      <c r="F394" s="86">
        <v>0</v>
      </c>
      <c r="G394" s="86">
        <v>0</v>
      </c>
    </row>
    <row r="395" spans="1:10" x14ac:dyDescent="0.25">
      <c r="A395" s="86" t="s">
        <v>1933</v>
      </c>
      <c r="B395" s="86">
        <v>0</v>
      </c>
      <c r="C395" s="86">
        <v>0</v>
      </c>
      <c r="D395" s="86">
        <v>0</v>
      </c>
      <c r="E395" s="86">
        <v>0</v>
      </c>
      <c r="F395" s="86">
        <v>0</v>
      </c>
      <c r="G395" s="86">
        <v>0</v>
      </c>
    </row>
    <row r="396" spans="1:10" x14ac:dyDescent="0.25">
      <c r="A396" s="86" t="s">
        <v>1934</v>
      </c>
      <c r="B396" s="86">
        <v>0</v>
      </c>
      <c r="C396" s="86">
        <v>0</v>
      </c>
      <c r="D396" s="86">
        <v>0</v>
      </c>
      <c r="E396" s="86">
        <v>0</v>
      </c>
      <c r="F396" s="86">
        <v>0</v>
      </c>
      <c r="G396" s="86">
        <v>0</v>
      </c>
    </row>
    <row r="397" spans="1:10" x14ac:dyDescent="0.25">
      <c r="A397" s="86" t="s">
        <v>1935</v>
      </c>
      <c r="B397" s="86">
        <v>0</v>
      </c>
      <c r="C397" s="86">
        <v>0</v>
      </c>
      <c r="D397" s="86">
        <v>0</v>
      </c>
      <c r="E397" s="86">
        <v>0</v>
      </c>
      <c r="F397" s="86">
        <v>0</v>
      </c>
      <c r="G397" s="86">
        <v>0</v>
      </c>
    </row>
    <row r="398" spans="1:10" x14ac:dyDescent="0.25">
      <c r="A398" s="86" t="s">
        <v>1936</v>
      </c>
      <c r="B398" s="86">
        <v>0</v>
      </c>
      <c r="C398" s="86">
        <v>0</v>
      </c>
      <c r="D398" s="86">
        <v>0</v>
      </c>
      <c r="E398" s="86">
        <v>0</v>
      </c>
      <c r="F398" s="86">
        <v>0</v>
      </c>
      <c r="G398" s="86">
        <v>0</v>
      </c>
    </row>
    <row r="399" spans="1:10" x14ac:dyDescent="0.25">
      <c r="A399" s="86" t="s">
        <v>1937</v>
      </c>
      <c r="B399" s="86">
        <v>0</v>
      </c>
      <c r="C399" s="86">
        <v>0</v>
      </c>
      <c r="D399" s="86">
        <v>0</v>
      </c>
      <c r="E399" s="86">
        <v>0</v>
      </c>
      <c r="F399" s="86">
        <v>0</v>
      </c>
      <c r="G399" s="86">
        <v>0</v>
      </c>
    </row>
    <row r="400" spans="1:10" x14ac:dyDescent="0.25">
      <c r="A400" s="86" t="s">
        <v>1938</v>
      </c>
      <c r="B400" s="86">
        <v>0</v>
      </c>
      <c r="C400" s="86">
        <v>0</v>
      </c>
      <c r="D400" s="86">
        <v>0</v>
      </c>
      <c r="E400" s="86">
        <v>0</v>
      </c>
      <c r="F400" s="86">
        <v>0</v>
      </c>
      <c r="G400" s="86">
        <v>0</v>
      </c>
    </row>
    <row r="401" spans="1:10" x14ac:dyDescent="0.25">
      <c r="A401" s="86" t="s">
        <v>1939</v>
      </c>
      <c r="B401" s="86">
        <v>0</v>
      </c>
      <c r="C401" s="86">
        <v>0</v>
      </c>
      <c r="D401" s="86">
        <v>0</v>
      </c>
      <c r="E401" s="86">
        <v>0</v>
      </c>
      <c r="F401" s="86">
        <v>0</v>
      </c>
      <c r="G401" s="86">
        <v>0</v>
      </c>
    </row>
    <row r="402" spans="1:10" x14ac:dyDescent="0.25">
      <c r="A402" s="86" t="s">
        <v>1940</v>
      </c>
      <c r="B402" s="86">
        <v>20</v>
      </c>
      <c r="C402" s="86">
        <v>0.21</v>
      </c>
      <c r="D402" s="86">
        <v>1.66</v>
      </c>
      <c r="E402" s="86">
        <v>0</v>
      </c>
      <c r="F402" s="86">
        <v>1.1399999999999999</v>
      </c>
      <c r="G402" s="86">
        <v>0</v>
      </c>
      <c r="H402" s="86">
        <v>0</v>
      </c>
      <c r="J402" s="86">
        <v>1.25</v>
      </c>
    </row>
    <row r="403" spans="1:10" x14ac:dyDescent="0.25">
      <c r="A403" s="86" t="s">
        <v>1941</v>
      </c>
      <c r="B403" s="86">
        <v>0</v>
      </c>
      <c r="C403" s="86">
        <v>0</v>
      </c>
      <c r="D403" s="86">
        <v>0</v>
      </c>
      <c r="E403" s="86">
        <v>0</v>
      </c>
      <c r="F403" s="86">
        <v>0</v>
      </c>
      <c r="G403" s="86">
        <v>0</v>
      </c>
    </row>
    <row r="404" spans="1:10" x14ac:dyDescent="0.25">
      <c r="A404" s="86" t="s">
        <v>1942</v>
      </c>
      <c r="B404" s="86">
        <v>0</v>
      </c>
      <c r="C404" s="86">
        <v>0</v>
      </c>
      <c r="D404" s="86">
        <v>0</v>
      </c>
      <c r="E404" s="86">
        <v>0</v>
      </c>
      <c r="F404" s="86">
        <v>0</v>
      </c>
      <c r="G404" s="86">
        <v>0</v>
      </c>
    </row>
    <row r="405" spans="1:10" x14ac:dyDescent="0.25">
      <c r="A405" s="86" t="s">
        <v>1943</v>
      </c>
      <c r="B405" s="86">
        <v>0</v>
      </c>
      <c r="C405" s="86">
        <v>0</v>
      </c>
      <c r="D405" s="86">
        <v>0</v>
      </c>
      <c r="E405" s="86">
        <v>0</v>
      </c>
      <c r="F405" s="86">
        <v>0</v>
      </c>
      <c r="G405" s="86">
        <v>0</v>
      </c>
    </row>
    <row r="406" spans="1:10" x14ac:dyDescent="0.25">
      <c r="A406" s="86" t="s">
        <v>1024</v>
      </c>
      <c r="B406" s="86">
        <v>40</v>
      </c>
      <c r="C406" s="86">
        <v>0.4</v>
      </c>
      <c r="D406" s="86">
        <v>2.02</v>
      </c>
      <c r="E406" s="86">
        <v>0</v>
      </c>
      <c r="F406" s="86">
        <v>0</v>
      </c>
      <c r="G406" s="86">
        <v>0</v>
      </c>
    </row>
    <row r="407" spans="1:10" x14ac:dyDescent="0.25">
      <c r="A407" s="86" t="s">
        <v>1944</v>
      </c>
      <c r="B407" s="86">
        <v>0</v>
      </c>
      <c r="C407" s="86">
        <v>0</v>
      </c>
      <c r="D407" s="86">
        <v>0</v>
      </c>
      <c r="E407" s="86">
        <v>0</v>
      </c>
      <c r="F407" s="86">
        <v>0</v>
      </c>
      <c r="G407" s="86">
        <v>0</v>
      </c>
    </row>
    <row r="408" spans="1:10" x14ac:dyDescent="0.25">
      <c r="A408" s="86" t="s">
        <v>1945</v>
      </c>
      <c r="B408" s="86">
        <v>10</v>
      </c>
      <c r="C408" s="86">
        <v>0.72</v>
      </c>
      <c r="D408" s="86">
        <v>0.67</v>
      </c>
      <c r="E408" s="86">
        <v>0</v>
      </c>
      <c r="F408" s="86">
        <v>0</v>
      </c>
      <c r="G408" s="86">
        <v>0</v>
      </c>
    </row>
    <row r="409" spans="1:10" x14ac:dyDescent="0.25">
      <c r="A409" s="86" t="s">
        <v>1946</v>
      </c>
      <c r="B409" s="86">
        <v>0</v>
      </c>
      <c r="C409" s="86">
        <v>0</v>
      </c>
      <c r="D409" s="86">
        <v>0</v>
      </c>
      <c r="E409" s="86">
        <v>0</v>
      </c>
      <c r="F409" s="86">
        <v>0</v>
      </c>
      <c r="G409" s="86">
        <v>0</v>
      </c>
    </row>
    <row r="410" spans="1:10" x14ac:dyDescent="0.25">
      <c r="A410" s="86" t="s">
        <v>1947</v>
      </c>
      <c r="B410" s="86">
        <v>0</v>
      </c>
      <c r="C410" s="86">
        <v>0</v>
      </c>
      <c r="D410" s="86">
        <v>0</v>
      </c>
      <c r="E410" s="86">
        <v>0</v>
      </c>
      <c r="F410" s="86">
        <v>0</v>
      </c>
      <c r="G410" s="86">
        <v>0</v>
      </c>
    </row>
    <row r="411" spans="1:10" x14ac:dyDescent="0.25">
      <c r="A411" s="86" t="s">
        <v>1949</v>
      </c>
      <c r="B411" s="86">
        <v>0</v>
      </c>
      <c r="C411" s="86">
        <v>0</v>
      </c>
      <c r="D411" s="86">
        <v>0</v>
      </c>
      <c r="E411" s="86">
        <v>0</v>
      </c>
      <c r="F411" s="86">
        <v>0</v>
      </c>
      <c r="G411" s="86">
        <v>0</v>
      </c>
    </row>
    <row r="412" spans="1:10" x14ac:dyDescent="0.25">
      <c r="A412" s="86" t="s">
        <v>1950</v>
      </c>
      <c r="B412" s="86">
        <v>0</v>
      </c>
      <c r="C412" s="86">
        <v>0</v>
      </c>
      <c r="D412" s="86">
        <v>0</v>
      </c>
      <c r="E412" s="86">
        <v>0</v>
      </c>
      <c r="F412" s="86">
        <v>0</v>
      </c>
      <c r="G412" s="86">
        <v>0</v>
      </c>
    </row>
    <row r="413" spans="1:10" x14ac:dyDescent="0.25">
      <c r="A413" s="86" t="s">
        <v>1951</v>
      </c>
      <c r="B413" s="86">
        <v>0</v>
      </c>
      <c r="C413" s="86">
        <v>0</v>
      </c>
      <c r="D413" s="86">
        <v>0</v>
      </c>
      <c r="E413" s="86">
        <v>0</v>
      </c>
      <c r="F413" s="86">
        <v>0</v>
      </c>
      <c r="G413" s="86">
        <v>0</v>
      </c>
    </row>
    <row r="414" spans="1:10" x14ac:dyDescent="0.25">
      <c r="A414" s="86" t="s">
        <v>1952</v>
      </c>
      <c r="B414" s="86">
        <v>0</v>
      </c>
      <c r="C414" s="86">
        <v>0</v>
      </c>
      <c r="D414" s="86">
        <v>0</v>
      </c>
      <c r="E414" s="86">
        <v>0</v>
      </c>
      <c r="F414" s="86">
        <v>0</v>
      </c>
      <c r="G414" s="86">
        <v>0</v>
      </c>
    </row>
    <row r="415" spans="1:10" x14ac:dyDescent="0.25">
      <c r="A415" s="86" t="s">
        <v>1953</v>
      </c>
      <c r="B415" s="86">
        <v>10</v>
      </c>
      <c r="C415" s="86">
        <v>0.19</v>
      </c>
      <c r="D415" s="86">
        <v>0</v>
      </c>
      <c r="E415" s="86">
        <v>0</v>
      </c>
      <c r="F415" s="86">
        <v>0</v>
      </c>
      <c r="G415" s="86">
        <v>0</v>
      </c>
    </row>
    <row r="416" spans="1:10" x14ac:dyDescent="0.25">
      <c r="A416" s="86" t="s">
        <v>1954</v>
      </c>
      <c r="B416" s="86">
        <v>30</v>
      </c>
      <c r="C416" s="86">
        <v>0.41</v>
      </c>
      <c r="D416" s="86">
        <v>0.35</v>
      </c>
      <c r="E416" s="86">
        <v>0</v>
      </c>
      <c r="F416" s="86">
        <v>0</v>
      </c>
      <c r="G416" s="86">
        <v>0</v>
      </c>
    </row>
    <row r="417" spans="1:7" x14ac:dyDescent="0.25">
      <c r="A417" s="86" t="s">
        <v>1955</v>
      </c>
      <c r="B417" s="86">
        <v>0</v>
      </c>
      <c r="C417" s="86">
        <v>0</v>
      </c>
      <c r="D417" s="86">
        <v>0</v>
      </c>
      <c r="E417" s="86">
        <v>0</v>
      </c>
      <c r="F417" s="86">
        <v>0</v>
      </c>
      <c r="G417" s="86">
        <v>0</v>
      </c>
    </row>
    <row r="418" spans="1:7" x14ac:dyDescent="0.25">
      <c r="A418" s="86" t="s">
        <v>473</v>
      </c>
      <c r="B418" s="86">
        <v>40</v>
      </c>
      <c r="C418" s="86">
        <v>0.16</v>
      </c>
      <c r="D418" s="86">
        <v>1.1299999999999999</v>
      </c>
      <c r="E418" s="86">
        <v>0</v>
      </c>
      <c r="F418" s="86">
        <v>0</v>
      </c>
      <c r="G418" s="86">
        <v>0</v>
      </c>
    </row>
    <row r="419" spans="1:7" x14ac:dyDescent="0.25">
      <c r="A419" s="86" t="s">
        <v>1956</v>
      </c>
      <c r="B419" s="86">
        <v>0</v>
      </c>
      <c r="C419" s="86">
        <v>0</v>
      </c>
      <c r="D419" s="86">
        <v>0</v>
      </c>
      <c r="E419" s="86">
        <v>0</v>
      </c>
      <c r="F419" s="86">
        <v>0</v>
      </c>
      <c r="G419" s="86">
        <v>0</v>
      </c>
    </row>
    <row r="420" spans="1:7" x14ac:dyDescent="0.25">
      <c r="A420" s="86" t="s">
        <v>1957</v>
      </c>
      <c r="B420" s="86">
        <v>0</v>
      </c>
      <c r="C420" s="86">
        <v>0</v>
      </c>
      <c r="D420" s="86">
        <v>0</v>
      </c>
      <c r="E420" s="86">
        <v>0</v>
      </c>
      <c r="F420" s="86">
        <v>0</v>
      </c>
      <c r="G420" s="86">
        <v>0</v>
      </c>
    </row>
    <row r="421" spans="1:7" x14ac:dyDescent="0.25">
      <c r="A421" s="86" t="s">
        <v>478</v>
      </c>
      <c r="B421" s="86">
        <v>10</v>
      </c>
      <c r="C421" s="86">
        <v>0</v>
      </c>
      <c r="D421" s="86">
        <v>0</v>
      </c>
      <c r="E421" s="86">
        <v>0</v>
      </c>
      <c r="F421" s="86">
        <v>0</v>
      </c>
      <c r="G421" s="86">
        <v>0</v>
      </c>
    </row>
    <row r="422" spans="1:7" x14ac:dyDescent="0.25">
      <c r="A422" s="86" t="s">
        <v>1960</v>
      </c>
      <c r="B422" s="86">
        <v>0</v>
      </c>
      <c r="C422" s="86">
        <v>0</v>
      </c>
      <c r="D422" s="86">
        <v>0</v>
      </c>
      <c r="E422" s="86">
        <v>0</v>
      </c>
      <c r="F422" s="86">
        <v>0</v>
      </c>
      <c r="G422" s="86">
        <v>0</v>
      </c>
    </row>
    <row r="423" spans="1:7" x14ac:dyDescent="0.25">
      <c r="A423" s="86" t="s">
        <v>1961</v>
      </c>
      <c r="B423" s="86">
        <v>0</v>
      </c>
      <c r="C423" s="86">
        <v>0</v>
      </c>
      <c r="D423" s="86">
        <v>0</v>
      </c>
      <c r="E423" s="86">
        <v>0</v>
      </c>
      <c r="F423" s="86">
        <v>0</v>
      </c>
      <c r="G423" s="86">
        <v>0</v>
      </c>
    </row>
    <row r="424" spans="1:7" x14ac:dyDescent="0.25">
      <c r="A424" s="86" t="s">
        <v>1962</v>
      </c>
      <c r="B424" s="86">
        <v>10</v>
      </c>
      <c r="C424" s="86">
        <v>0</v>
      </c>
      <c r="D424" s="86">
        <v>0</v>
      </c>
      <c r="E424" s="86">
        <v>0</v>
      </c>
      <c r="F424" s="86">
        <v>0</v>
      </c>
      <c r="G424" s="86">
        <v>0</v>
      </c>
    </row>
    <row r="425" spans="1:7" x14ac:dyDescent="0.25">
      <c r="A425" s="86" t="s">
        <v>1963</v>
      </c>
      <c r="B425" s="86">
        <v>0</v>
      </c>
      <c r="C425" s="86">
        <v>0</v>
      </c>
      <c r="D425" s="86">
        <v>0</v>
      </c>
      <c r="E425" s="86">
        <v>0</v>
      </c>
      <c r="F425" s="86">
        <v>0</v>
      </c>
      <c r="G425" s="86">
        <v>0</v>
      </c>
    </row>
    <row r="426" spans="1:7" x14ac:dyDescent="0.25">
      <c r="A426" s="86" t="s">
        <v>1964</v>
      </c>
      <c r="B426" s="86">
        <v>0</v>
      </c>
      <c r="C426" s="86">
        <v>0</v>
      </c>
      <c r="D426" s="86">
        <v>0</v>
      </c>
      <c r="E426" s="86">
        <v>0</v>
      </c>
      <c r="F426" s="86">
        <v>0</v>
      </c>
      <c r="G426" s="86">
        <v>0</v>
      </c>
    </row>
    <row r="427" spans="1:7" x14ac:dyDescent="0.25">
      <c r="A427" s="86" t="s">
        <v>1965</v>
      </c>
      <c r="B427" s="86">
        <v>0</v>
      </c>
      <c r="C427" s="86">
        <v>0</v>
      </c>
      <c r="D427" s="86">
        <v>0</v>
      </c>
      <c r="E427" s="86">
        <v>0</v>
      </c>
      <c r="F427" s="86">
        <v>0</v>
      </c>
      <c r="G427" s="86">
        <v>0</v>
      </c>
    </row>
    <row r="428" spans="1:7" x14ac:dyDescent="0.25">
      <c r="A428" s="86" t="s">
        <v>1966</v>
      </c>
      <c r="B428" s="86">
        <v>0</v>
      </c>
      <c r="C428" s="86">
        <v>0</v>
      </c>
      <c r="D428" s="86">
        <v>0</v>
      </c>
      <c r="E428" s="86">
        <v>0</v>
      </c>
      <c r="F428" s="86">
        <v>0</v>
      </c>
      <c r="G428" s="86">
        <v>0</v>
      </c>
    </row>
    <row r="429" spans="1:7" x14ac:dyDescent="0.25">
      <c r="A429" s="86" t="s">
        <v>1967</v>
      </c>
      <c r="B429" s="86">
        <v>0</v>
      </c>
      <c r="C429" s="86">
        <v>0</v>
      </c>
      <c r="D429" s="86">
        <v>0</v>
      </c>
      <c r="E429" s="86">
        <v>0</v>
      </c>
      <c r="F429" s="86">
        <v>0</v>
      </c>
      <c r="G429" s="86">
        <v>0</v>
      </c>
    </row>
    <row r="430" spans="1:7" x14ac:dyDescent="0.25">
      <c r="A430" s="86" t="s">
        <v>190</v>
      </c>
      <c r="B430" s="86">
        <v>10</v>
      </c>
      <c r="C430" s="86">
        <v>0</v>
      </c>
      <c r="D430" s="86">
        <v>0</v>
      </c>
      <c r="E430" s="86">
        <v>0</v>
      </c>
      <c r="F430" s="86">
        <v>0</v>
      </c>
      <c r="G430" s="86">
        <v>0</v>
      </c>
    </row>
    <row r="431" spans="1:7" x14ac:dyDescent="0.25">
      <c r="A431" s="86" t="s">
        <v>1968</v>
      </c>
      <c r="B431" s="86">
        <v>0</v>
      </c>
      <c r="C431" s="86">
        <v>0</v>
      </c>
      <c r="D431" s="86">
        <v>0</v>
      </c>
      <c r="E431" s="86">
        <v>0</v>
      </c>
      <c r="F431" s="86">
        <v>0</v>
      </c>
      <c r="G431" s="86">
        <v>0</v>
      </c>
    </row>
    <row r="432" spans="1:7" x14ac:dyDescent="0.25">
      <c r="A432" s="86" t="s">
        <v>1970</v>
      </c>
      <c r="B432" s="86">
        <v>0</v>
      </c>
      <c r="C432" s="86">
        <v>0</v>
      </c>
      <c r="D432" s="86">
        <v>0</v>
      </c>
      <c r="E432" s="86">
        <v>0</v>
      </c>
      <c r="F432" s="86">
        <v>0</v>
      </c>
      <c r="G432" s="86">
        <v>0</v>
      </c>
    </row>
    <row r="433" spans="1:7" x14ac:dyDescent="0.25">
      <c r="A433" s="86" t="s">
        <v>1971</v>
      </c>
      <c r="B433" s="86">
        <v>0</v>
      </c>
      <c r="C433" s="86">
        <v>0</v>
      </c>
      <c r="D433" s="86">
        <v>0</v>
      </c>
      <c r="E433" s="86">
        <v>0</v>
      </c>
      <c r="F433" s="86">
        <v>0</v>
      </c>
      <c r="G433" s="86">
        <v>0</v>
      </c>
    </row>
    <row r="434" spans="1:7" x14ac:dyDescent="0.25">
      <c r="A434" s="86" t="s">
        <v>1972</v>
      </c>
      <c r="B434" s="86">
        <v>0</v>
      </c>
      <c r="C434" s="86">
        <v>0</v>
      </c>
      <c r="D434" s="86">
        <v>0</v>
      </c>
      <c r="E434" s="86">
        <v>0</v>
      </c>
      <c r="F434" s="86">
        <v>0</v>
      </c>
      <c r="G434" s="86">
        <v>0</v>
      </c>
    </row>
    <row r="435" spans="1:7" x14ac:dyDescent="0.25">
      <c r="A435" s="86" t="s">
        <v>1973</v>
      </c>
      <c r="B435" s="86">
        <v>0</v>
      </c>
      <c r="C435" s="86">
        <v>0</v>
      </c>
      <c r="D435" s="86">
        <v>0</v>
      </c>
      <c r="E435" s="86">
        <v>0</v>
      </c>
      <c r="F435" s="86">
        <v>0</v>
      </c>
      <c r="G435" s="86">
        <v>0</v>
      </c>
    </row>
    <row r="436" spans="1:7" x14ac:dyDescent="0.25">
      <c r="A436" s="86" t="s">
        <v>1974</v>
      </c>
      <c r="B436" s="86">
        <v>0</v>
      </c>
      <c r="C436" s="86">
        <v>0</v>
      </c>
      <c r="D436" s="86">
        <v>0</v>
      </c>
      <c r="E436" s="86">
        <v>0</v>
      </c>
      <c r="F436" s="86">
        <v>0</v>
      </c>
      <c r="G436" s="86">
        <v>0</v>
      </c>
    </row>
    <row r="437" spans="1:7" x14ac:dyDescent="0.25">
      <c r="A437" s="86" t="s">
        <v>493</v>
      </c>
      <c r="B437" s="86">
        <v>20</v>
      </c>
      <c r="C437" s="86">
        <v>0.54</v>
      </c>
      <c r="D437" s="86">
        <v>2.5</v>
      </c>
      <c r="E437" s="86">
        <v>0</v>
      </c>
      <c r="F437" s="86">
        <v>0</v>
      </c>
      <c r="G437" s="86">
        <v>0</v>
      </c>
    </row>
    <row r="438" spans="1:7" x14ac:dyDescent="0.25">
      <c r="A438" s="86" t="s">
        <v>1975</v>
      </c>
      <c r="B438" s="86">
        <v>0</v>
      </c>
      <c r="C438" s="86">
        <v>0</v>
      </c>
      <c r="D438" s="86">
        <v>0</v>
      </c>
      <c r="E438" s="86">
        <v>0</v>
      </c>
      <c r="F438" s="86">
        <v>0</v>
      </c>
      <c r="G438" s="86">
        <v>0</v>
      </c>
    </row>
    <row r="439" spans="1:7" x14ac:dyDescent="0.25">
      <c r="A439" s="86" t="s">
        <v>1976</v>
      </c>
      <c r="B439" s="86">
        <v>10</v>
      </c>
      <c r="C439" s="86">
        <v>0.16</v>
      </c>
      <c r="D439" s="86">
        <v>0</v>
      </c>
      <c r="E439" s="86">
        <v>0</v>
      </c>
      <c r="F439" s="86">
        <v>0</v>
      </c>
      <c r="G439" s="86">
        <v>0</v>
      </c>
    </row>
    <row r="440" spans="1:7" x14ac:dyDescent="0.25">
      <c r="A440" s="86" t="s">
        <v>1977</v>
      </c>
      <c r="B440" s="86">
        <v>0</v>
      </c>
      <c r="C440" s="86">
        <v>0</v>
      </c>
      <c r="D440" s="86">
        <v>0</v>
      </c>
      <c r="E440" s="86">
        <v>0</v>
      </c>
      <c r="F440" s="86">
        <v>0</v>
      </c>
      <c r="G440" s="86">
        <v>0</v>
      </c>
    </row>
    <row r="441" spans="1:7" x14ac:dyDescent="0.25">
      <c r="A441" s="86" t="s">
        <v>1978</v>
      </c>
      <c r="B441" s="86">
        <v>0</v>
      </c>
      <c r="C441" s="86">
        <v>0</v>
      </c>
      <c r="D441" s="86">
        <v>0</v>
      </c>
      <c r="E441" s="86">
        <v>0</v>
      </c>
      <c r="F441" s="86">
        <v>0</v>
      </c>
      <c r="G441" s="86">
        <v>0</v>
      </c>
    </row>
    <row r="442" spans="1:7" x14ac:dyDescent="0.25">
      <c r="A442" s="86" t="s">
        <v>498</v>
      </c>
      <c r="B442" s="86">
        <v>30</v>
      </c>
      <c r="C442" s="86">
        <v>0.27</v>
      </c>
      <c r="D442" s="86">
        <v>2.92</v>
      </c>
      <c r="E442" s="86">
        <v>0</v>
      </c>
      <c r="F442" s="86">
        <v>0</v>
      </c>
      <c r="G442" s="86">
        <v>0</v>
      </c>
    </row>
    <row r="443" spans="1:7" x14ac:dyDescent="0.25">
      <c r="A443" s="86" t="s">
        <v>1979</v>
      </c>
      <c r="B443" s="86">
        <v>0</v>
      </c>
      <c r="C443" s="86">
        <v>0</v>
      </c>
      <c r="D443" s="86">
        <v>0</v>
      </c>
      <c r="E443" s="86">
        <v>0</v>
      </c>
      <c r="F443" s="86">
        <v>0</v>
      </c>
      <c r="G443" s="86">
        <v>0</v>
      </c>
    </row>
    <row r="444" spans="1:7" x14ac:dyDescent="0.25">
      <c r="A444" s="86" t="s">
        <v>1980</v>
      </c>
      <c r="B444" s="86">
        <v>0</v>
      </c>
      <c r="C444" s="86">
        <v>0</v>
      </c>
      <c r="D444" s="86">
        <v>0</v>
      </c>
      <c r="E444" s="86">
        <v>0</v>
      </c>
      <c r="F444" s="86">
        <v>0</v>
      </c>
      <c r="G444" s="86">
        <v>0</v>
      </c>
    </row>
    <row r="445" spans="1:7" x14ac:dyDescent="0.25">
      <c r="A445" s="86" t="s">
        <v>1981</v>
      </c>
      <c r="B445" s="86">
        <v>0</v>
      </c>
      <c r="C445" s="86">
        <v>0</v>
      </c>
      <c r="D445" s="86">
        <v>0</v>
      </c>
      <c r="E445" s="86">
        <v>0</v>
      </c>
      <c r="F445" s="86">
        <v>0</v>
      </c>
      <c r="G445" s="86">
        <v>0</v>
      </c>
    </row>
    <row r="446" spans="1:7" x14ac:dyDescent="0.25">
      <c r="A446" s="86" t="s">
        <v>1982</v>
      </c>
      <c r="B446" s="86">
        <v>0</v>
      </c>
      <c r="C446" s="86">
        <v>0</v>
      </c>
      <c r="D446" s="86">
        <v>0</v>
      </c>
      <c r="E446" s="86">
        <v>0</v>
      </c>
      <c r="F446" s="86">
        <v>0</v>
      </c>
      <c r="G446" s="86">
        <v>0</v>
      </c>
    </row>
    <row r="447" spans="1:7" x14ac:dyDescent="0.25">
      <c r="A447" s="86" t="s">
        <v>1983</v>
      </c>
      <c r="B447" s="86">
        <v>0</v>
      </c>
      <c r="C447" s="86">
        <v>0</v>
      </c>
      <c r="D447" s="86">
        <v>0</v>
      </c>
      <c r="E447" s="86">
        <v>0</v>
      </c>
      <c r="F447" s="86">
        <v>0</v>
      </c>
      <c r="G447" s="86">
        <v>0</v>
      </c>
    </row>
    <row r="448" spans="1:7" x14ac:dyDescent="0.25">
      <c r="A448" s="86" t="s">
        <v>1984</v>
      </c>
      <c r="B448" s="86">
        <v>0</v>
      </c>
      <c r="C448" s="86">
        <v>0</v>
      </c>
      <c r="D448" s="86">
        <v>0</v>
      </c>
      <c r="E448" s="86">
        <v>0</v>
      </c>
      <c r="F448" s="86">
        <v>0</v>
      </c>
      <c r="G448" s="86">
        <v>0</v>
      </c>
    </row>
    <row r="449" spans="1:10" x14ac:dyDescent="0.25">
      <c r="A449" s="86" t="s">
        <v>1985</v>
      </c>
      <c r="B449" s="86">
        <v>20</v>
      </c>
      <c r="C449" s="86">
        <v>0.52</v>
      </c>
      <c r="D449" s="86">
        <v>0</v>
      </c>
      <c r="E449" s="86">
        <v>0</v>
      </c>
      <c r="F449" s="86">
        <v>1.29</v>
      </c>
      <c r="G449" s="86">
        <v>0</v>
      </c>
      <c r="H449" s="86">
        <v>0</v>
      </c>
      <c r="J449" s="86">
        <v>2.78</v>
      </c>
    </row>
    <row r="450" spans="1:10" x14ac:dyDescent="0.25">
      <c r="A450" s="86" t="s">
        <v>1986</v>
      </c>
      <c r="B450" s="86">
        <v>50</v>
      </c>
      <c r="C450" s="86">
        <v>0.26</v>
      </c>
      <c r="D450" s="86">
        <v>0</v>
      </c>
      <c r="E450" s="86">
        <v>0</v>
      </c>
      <c r="F450" s="86">
        <v>2.14</v>
      </c>
      <c r="G450" s="86">
        <v>0</v>
      </c>
      <c r="H450" s="86">
        <v>0</v>
      </c>
      <c r="J450" s="86">
        <v>1.4</v>
      </c>
    </row>
    <row r="451" spans="1:10" x14ac:dyDescent="0.25">
      <c r="A451" s="86" t="s">
        <v>1987</v>
      </c>
      <c r="B451" s="86">
        <v>0</v>
      </c>
      <c r="C451" s="86">
        <v>0</v>
      </c>
      <c r="D451" s="86">
        <v>0</v>
      </c>
      <c r="E451" s="86">
        <v>0</v>
      </c>
      <c r="F451" s="86">
        <v>0</v>
      </c>
      <c r="G451" s="86">
        <v>0</v>
      </c>
    </row>
    <row r="452" spans="1:10" x14ac:dyDescent="0.25">
      <c r="A452" s="86" t="s">
        <v>1988</v>
      </c>
      <c r="B452" s="86">
        <v>0</v>
      </c>
      <c r="C452" s="86">
        <v>0</v>
      </c>
      <c r="D452" s="86">
        <v>0</v>
      </c>
      <c r="E452" s="86">
        <v>0</v>
      </c>
      <c r="F452" s="86">
        <v>0</v>
      </c>
      <c r="G452" s="86">
        <v>0</v>
      </c>
    </row>
    <row r="453" spans="1:10" x14ac:dyDescent="0.25">
      <c r="A453" s="86" t="s">
        <v>1989</v>
      </c>
      <c r="B453" s="86">
        <v>0</v>
      </c>
      <c r="C453" s="86">
        <v>0</v>
      </c>
      <c r="D453" s="86">
        <v>0</v>
      </c>
      <c r="E453" s="86">
        <v>0</v>
      </c>
      <c r="F453" s="86">
        <v>0</v>
      </c>
      <c r="G453" s="86">
        <v>0</v>
      </c>
    </row>
    <row r="454" spans="1:10" x14ac:dyDescent="0.25">
      <c r="A454" s="86" t="s">
        <v>1990</v>
      </c>
      <c r="B454" s="86">
        <v>0</v>
      </c>
      <c r="C454" s="86">
        <v>0</v>
      </c>
      <c r="D454" s="86">
        <v>0</v>
      </c>
      <c r="E454" s="86">
        <v>0</v>
      </c>
      <c r="F454" s="86">
        <v>0</v>
      </c>
      <c r="G454" s="86">
        <v>0</v>
      </c>
    </row>
    <row r="455" spans="1:10" x14ac:dyDescent="0.25">
      <c r="A455" s="86" t="s">
        <v>1991</v>
      </c>
      <c r="B455" s="86">
        <v>0</v>
      </c>
      <c r="C455" s="86">
        <v>0</v>
      </c>
      <c r="D455" s="86">
        <v>0</v>
      </c>
      <c r="E455" s="86">
        <v>0</v>
      </c>
      <c r="F455" s="86">
        <v>0</v>
      </c>
      <c r="G455" s="86">
        <v>0</v>
      </c>
    </row>
    <row r="456" spans="1:10" x14ac:dyDescent="0.25">
      <c r="A456" s="86" t="s">
        <v>1992</v>
      </c>
      <c r="B456" s="86">
        <v>0</v>
      </c>
      <c r="C456" s="86">
        <v>0</v>
      </c>
      <c r="D456" s="86">
        <v>0</v>
      </c>
      <c r="E456" s="86">
        <v>0</v>
      </c>
      <c r="F456" s="86">
        <v>0</v>
      </c>
      <c r="G456" s="86">
        <v>0</v>
      </c>
    </row>
    <row r="457" spans="1:10" x14ac:dyDescent="0.25">
      <c r="A457" s="86" t="s">
        <v>1993</v>
      </c>
      <c r="B457" s="86">
        <v>0</v>
      </c>
      <c r="C457" s="86">
        <v>0</v>
      </c>
      <c r="D457" s="86">
        <v>0</v>
      </c>
      <c r="E457" s="86">
        <v>0</v>
      </c>
      <c r="F457" s="86">
        <v>0</v>
      </c>
      <c r="G457" s="86">
        <v>0</v>
      </c>
    </row>
    <row r="458" spans="1:10" x14ac:dyDescent="0.25">
      <c r="A458" s="86" t="s">
        <v>1994</v>
      </c>
      <c r="B458" s="86">
        <v>0</v>
      </c>
      <c r="C458" s="86">
        <v>0</v>
      </c>
      <c r="D458" s="86">
        <v>0</v>
      </c>
      <c r="E458" s="86">
        <v>0</v>
      </c>
      <c r="F458" s="86">
        <v>0</v>
      </c>
      <c r="G458" s="86">
        <v>0</v>
      </c>
    </row>
    <row r="459" spans="1:10" x14ac:dyDescent="0.25">
      <c r="A459" s="86" t="s">
        <v>1995</v>
      </c>
      <c r="B459" s="86">
        <v>0</v>
      </c>
      <c r="C459" s="86">
        <v>0</v>
      </c>
      <c r="D459" s="86">
        <v>0</v>
      </c>
      <c r="E459" s="86">
        <v>0</v>
      </c>
      <c r="F459" s="86">
        <v>0</v>
      </c>
      <c r="G459" s="86">
        <v>0</v>
      </c>
    </row>
    <row r="460" spans="1:10" x14ac:dyDescent="0.25">
      <c r="A460" s="86" t="s">
        <v>1996</v>
      </c>
      <c r="B460" s="86">
        <v>0</v>
      </c>
      <c r="C460" s="86">
        <v>0</v>
      </c>
      <c r="D460" s="86">
        <v>0</v>
      </c>
      <c r="E460" s="86">
        <v>0</v>
      </c>
      <c r="F460" s="86">
        <v>0</v>
      </c>
      <c r="G460" s="86">
        <v>0</v>
      </c>
    </row>
    <row r="461" spans="1:10" x14ac:dyDescent="0.25">
      <c r="A461" s="86" t="s">
        <v>1997</v>
      </c>
      <c r="B461" s="86">
        <v>0</v>
      </c>
      <c r="C461" s="86">
        <v>0</v>
      </c>
      <c r="D461" s="86">
        <v>0</v>
      </c>
      <c r="E461" s="86">
        <v>0</v>
      </c>
      <c r="F461" s="86">
        <v>0</v>
      </c>
      <c r="G461" s="86">
        <v>0</v>
      </c>
    </row>
    <row r="462" spans="1:10" x14ac:dyDescent="0.25">
      <c r="A462" s="86" t="s">
        <v>1998</v>
      </c>
      <c r="B462" s="86">
        <v>0</v>
      </c>
      <c r="C462" s="86">
        <v>0</v>
      </c>
      <c r="D462" s="86">
        <v>0</v>
      </c>
      <c r="E462" s="86">
        <v>0</v>
      </c>
      <c r="F462" s="86">
        <v>0</v>
      </c>
      <c r="G462" s="86">
        <v>0</v>
      </c>
    </row>
    <row r="463" spans="1:10" x14ac:dyDescent="0.25">
      <c r="A463" s="86" t="s">
        <v>1999</v>
      </c>
      <c r="B463" s="86">
        <v>0</v>
      </c>
      <c r="C463" s="86">
        <v>0</v>
      </c>
      <c r="D463" s="86">
        <v>0</v>
      </c>
      <c r="E463" s="86">
        <v>0</v>
      </c>
      <c r="F463" s="86">
        <v>0</v>
      </c>
      <c r="G463" s="86">
        <v>0</v>
      </c>
    </row>
    <row r="464" spans="1:10" x14ac:dyDescent="0.25">
      <c r="A464" s="86" t="s">
        <v>2000</v>
      </c>
      <c r="B464" s="86">
        <v>0</v>
      </c>
      <c r="C464" s="86">
        <v>0</v>
      </c>
      <c r="D464" s="86">
        <v>0</v>
      </c>
      <c r="E464" s="86">
        <v>0</v>
      </c>
      <c r="F464" s="86">
        <v>0</v>
      </c>
      <c r="G464" s="86">
        <v>0</v>
      </c>
    </row>
    <row r="465" spans="1:10" x14ac:dyDescent="0.25">
      <c r="A465" s="86" t="s">
        <v>2001</v>
      </c>
      <c r="B465" s="86">
        <v>0</v>
      </c>
      <c r="C465" s="86">
        <v>0</v>
      </c>
      <c r="D465" s="86">
        <v>0</v>
      </c>
      <c r="E465" s="86">
        <v>0</v>
      </c>
      <c r="F465" s="86">
        <v>0</v>
      </c>
      <c r="G465" s="86">
        <v>0</v>
      </c>
    </row>
    <row r="466" spans="1:10" x14ac:dyDescent="0.25">
      <c r="A466" s="86" t="s">
        <v>2002</v>
      </c>
      <c r="B466" s="86">
        <v>0</v>
      </c>
      <c r="C466" s="86">
        <v>0</v>
      </c>
      <c r="D466" s="86">
        <v>0</v>
      </c>
      <c r="E466" s="86">
        <v>0</v>
      </c>
      <c r="F466" s="86">
        <v>0</v>
      </c>
      <c r="G466" s="86">
        <v>0</v>
      </c>
    </row>
    <row r="467" spans="1:10" x14ac:dyDescent="0.25">
      <c r="A467" s="86" t="s">
        <v>2003</v>
      </c>
      <c r="B467" s="86">
        <v>0</v>
      </c>
      <c r="C467" s="86">
        <v>0</v>
      </c>
      <c r="D467" s="86">
        <v>0</v>
      </c>
      <c r="E467" s="86">
        <v>0</v>
      </c>
      <c r="F467" s="86">
        <v>0</v>
      </c>
      <c r="G467" s="86">
        <v>0</v>
      </c>
    </row>
    <row r="468" spans="1:10" x14ac:dyDescent="0.25">
      <c r="A468" s="86" t="s">
        <v>2004</v>
      </c>
      <c r="B468" s="86">
        <v>140</v>
      </c>
      <c r="C468" s="86">
        <v>0.06</v>
      </c>
      <c r="D468" s="86">
        <v>0</v>
      </c>
      <c r="E468" s="86">
        <v>0</v>
      </c>
      <c r="F468" s="86">
        <v>1.86</v>
      </c>
      <c r="G468" s="86">
        <v>0</v>
      </c>
      <c r="H468" s="86">
        <v>0</v>
      </c>
      <c r="J468" s="86">
        <v>1.1499999999999999</v>
      </c>
    </row>
    <row r="469" spans="1:10" x14ac:dyDescent="0.25">
      <c r="A469" s="86" t="s">
        <v>446</v>
      </c>
      <c r="B469" s="86">
        <v>10</v>
      </c>
      <c r="C469" s="86">
        <v>0.17</v>
      </c>
      <c r="D469" s="86">
        <v>0</v>
      </c>
      <c r="E469" s="86">
        <v>0</v>
      </c>
      <c r="F469" s="86">
        <v>0</v>
      </c>
      <c r="G469" s="86">
        <v>0</v>
      </c>
    </row>
    <row r="470" spans="1:10" x14ac:dyDescent="0.25">
      <c r="A470" s="86" t="s">
        <v>2005</v>
      </c>
      <c r="B470" s="86">
        <v>0</v>
      </c>
      <c r="C470" s="86">
        <v>0</v>
      </c>
      <c r="D470" s="86">
        <v>0</v>
      </c>
      <c r="E470" s="86">
        <v>0</v>
      </c>
      <c r="F470" s="86">
        <v>0</v>
      </c>
      <c r="G470" s="86">
        <v>0</v>
      </c>
    </row>
    <row r="471" spans="1:10" x14ac:dyDescent="0.25">
      <c r="A471" s="86" t="s">
        <v>2006</v>
      </c>
      <c r="B471" s="86">
        <v>0</v>
      </c>
      <c r="C471" s="86">
        <v>0</v>
      </c>
      <c r="D471" s="86">
        <v>0</v>
      </c>
      <c r="E471" s="86">
        <v>0</v>
      </c>
      <c r="F471" s="86">
        <v>0</v>
      </c>
      <c r="G471" s="86">
        <v>0</v>
      </c>
    </row>
    <row r="472" spans="1:10" x14ac:dyDescent="0.25">
      <c r="A472" s="86" t="s">
        <v>2007</v>
      </c>
      <c r="B472" s="86">
        <v>0</v>
      </c>
      <c r="C472" s="86">
        <v>0</v>
      </c>
      <c r="D472" s="86">
        <v>0</v>
      </c>
      <c r="E472" s="86">
        <v>0</v>
      </c>
      <c r="F472" s="86">
        <v>0</v>
      </c>
      <c r="G472" s="86">
        <v>0</v>
      </c>
    </row>
    <row r="473" spans="1:10" x14ac:dyDescent="0.25">
      <c r="A473" s="86" t="s">
        <v>2008</v>
      </c>
      <c r="B473" s="86">
        <v>0</v>
      </c>
      <c r="C473" s="86">
        <v>0</v>
      </c>
      <c r="D473" s="86">
        <v>0</v>
      </c>
      <c r="E473" s="86">
        <v>0</v>
      </c>
      <c r="F473" s="86">
        <v>0</v>
      </c>
      <c r="G473" s="86">
        <v>0</v>
      </c>
    </row>
    <row r="474" spans="1:10" x14ac:dyDescent="0.25">
      <c r="A474" s="86" t="s">
        <v>2009</v>
      </c>
      <c r="B474" s="86">
        <v>0</v>
      </c>
      <c r="C474" s="86">
        <v>0</v>
      </c>
      <c r="D474" s="86">
        <v>0</v>
      </c>
      <c r="E474" s="86">
        <v>0</v>
      </c>
      <c r="F474" s="86">
        <v>0</v>
      </c>
      <c r="G474" s="86">
        <v>0</v>
      </c>
    </row>
    <row r="475" spans="1:10" x14ac:dyDescent="0.25">
      <c r="A475" s="86" t="s">
        <v>2011</v>
      </c>
      <c r="B475" s="86">
        <v>0</v>
      </c>
      <c r="C475" s="86">
        <v>0</v>
      </c>
      <c r="D475" s="86">
        <v>0</v>
      </c>
      <c r="E475" s="86">
        <v>0</v>
      </c>
      <c r="F475" s="86">
        <v>0</v>
      </c>
      <c r="G475" s="86">
        <v>0</v>
      </c>
    </row>
    <row r="476" spans="1:10" x14ac:dyDescent="0.25">
      <c r="A476" s="86" t="s">
        <v>2012</v>
      </c>
      <c r="B476" s="86">
        <v>10</v>
      </c>
      <c r="C476" s="86">
        <v>0</v>
      </c>
      <c r="D476" s="86">
        <v>0</v>
      </c>
      <c r="E476" s="86">
        <v>0</v>
      </c>
      <c r="F476" s="86">
        <v>0</v>
      </c>
      <c r="G476" s="86">
        <v>0</v>
      </c>
    </row>
    <row r="477" spans="1:10" x14ac:dyDescent="0.25">
      <c r="A477" s="86" t="s">
        <v>2013</v>
      </c>
      <c r="B477" s="86">
        <v>10</v>
      </c>
      <c r="C477" s="86">
        <v>0.54</v>
      </c>
      <c r="D477" s="86">
        <v>0.8</v>
      </c>
      <c r="E477" s="86">
        <v>0</v>
      </c>
      <c r="F477" s="86">
        <v>0</v>
      </c>
      <c r="G477" s="86">
        <v>0</v>
      </c>
    </row>
    <row r="478" spans="1:10" x14ac:dyDescent="0.25">
      <c r="A478" s="86" t="s">
        <v>2014</v>
      </c>
      <c r="B478" s="86">
        <v>0</v>
      </c>
      <c r="C478" s="86">
        <v>0</v>
      </c>
      <c r="D478" s="86">
        <v>0</v>
      </c>
      <c r="E478" s="86">
        <v>0</v>
      </c>
      <c r="F478" s="86">
        <v>0</v>
      </c>
      <c r="G478" s="86">
        <v>0</v>
      </c>
    </row>
    <row r="479" spans="1:10" x14ac:dyDescent="0.25">
      <c r="A479" s="86" t="s">
        <v>2015</v>
      </c>
      <c r="B479" s="86">
        <v>0</v>
      </c>
      <c r="C479" s="86">
        <v>0</v>
      </c>
      <c r="D479" s="86">
        <v>0</v>
      </c>
      <c r="E479" s="86">
        <v>0</v>
      </c>
      <c r="F479" s="86">
        <v>0</v>
      </c>
      <c r="G479" s="86">
        <v>0</v>
      </c>
    </row>
    <row r="480" spans="1:10" x14ac:dyDescent="0.25">
      <c r="A480" s="86" t="s">
        <v>2016</v>
      </c>
      <c r="B480" s="86">
        <v>0</v>
      </c>
      <c r="C480" s="86">
        <v>0</v>
      </c>
      <c r="D480" s="86">
        <v>0</v>
      </c>
      <c r="E480" s="86">
        <v>0</v>
      </c>
      <c r="F480" s="86">
        <v>0</v>
      </c>
      <c r="G480" s="86">
        <v>0</v>
      </c>
    </row>
    <row r="481" spans="1:10" x14ac:dyDescent="0.25">
      <c r="A481" s="86" t="s">
        <v>2018</v>
      </c>
      <c r="B481" s="86">
        <v>0</v>
      </c>
      <c r="C481" s="86">
        <v>0</v>
      </c>
      <c r="D481" s="86">
        <v>0</v>
      </c>
      <c r="E481" s="86">
        <v>0</v>
      </c>
      <c r="F481" s="86">
        <v>0</v>
      </c>
      <c r="G481" s="86">
        <v>0</v>
      </c>
    </row>
    <row r="482" spans="1:10" x14ac:dyDescent="0.25">
      <c r="A482" s="86" t="s">
        <v>2019</v>
      </c>
      <c r="B482" s="86">
        <v>0</v>
      </c>
      <c r="C482" s="86">
        <v>0</v>
      </c>
      <c r="D482" s="86">
        <v>0</v>
      </c>
      <c r="E482" s="86">
        <v>0</v>
      </c>
      <c r="F482" s="86">
        <v>0</v>
      </c>
      <c r="G482" s="86">
        <v>0</v>
      </c>
    </row>
    <row r="483" spans="1:10" x14ac:dyDescent="0.25">
      <c r="A483" s="86" t="s">
        <v>2020</v>
      </c>
      <c r="B483" s="86">
        <v>0</v>
      </c>
      <c r="C483" s="86">
        <v>0</v>
      </c>
      <c r="D483" s="86">
        <v>0</v>
      </c>
      <c r="E483" s="86">
        <v>0</v>
      </c>
      <c r="F483" s="86">
        <v>0</v>
      </c>
      <c r="G483" s="86">
        <v>0</v>
      </c>
    </row>
    <row r="484" spans="1:10" x14ac:dyDescent="0.25">
      <c r="A484" s="86" t="s">
        <v>540</v>
      </c>
      <c r="B484" s="86">
        <v>10</v>
      </c>
      <c r="C484" s="86">
        <v>0.09</v>
      </c>
      <c r="D484" s="86">
        <v>0</v>
      </c>
      <c r="E484" s="86">
        <v>0</v>
      </c>
      <c r="F484" s="86">
        <v>0</v>
      </c>
      <c r="G484" s="86">
        <v>0</v>
      </c>
    </row>
    <row r="485" spans="1:10" x14ac:dyDescent="0.25">
      <c r="A485" s="86" t="s">
        <v>2021</v>
      </c>
      <c r="B485" s="86">
        <v>0</v>
      </c>
      <c r="C485" s="86">
        <v>0</v>
      </c>
      <c r="D485" s="86">
        <v>0</v>
      </c>
      <c r="E485" s="86">
        <v>0</v>
      </c>
      <c r="F485" s="86">
        <v>0</v>
      </c>
      <c r="G485" s="86">
        <v>0</v>
      </c>
    </row>
    <row r="486" spans="1:10" x14ac:dyDescent="0.25">
      <c r="A486" s="86" t="s">
        <v>2022</v>
      </c>
      <c r="B486" s="86">
        <v>0</v>
      </c>
      <c r="C486" s="86">
        <v>0</v>
      </c>
      <c r="D486" s="86">
        <v>0</v>
      </c>
      <c r="E486" s="86">
        <v>0</v>
      </c>
      <c r="F486" s="86">
        <v>0</v>
      </c>
      <c r="G486" s="86">
        <v>0</v>
      </c>
    </row>
    <row r="487" spans="1:10" x14ac:dyDescent="0.25">
      <c r="A487" s="86" t="s">
        <v>543</v>
      </c>
      <c r="B487" s="86">
        <v>10</v>
      </c>
      <c r="C487" s="86">
        <v>0.08</v>
      </c>
      <c r="D487" s="86">
        <v>0</v>
      </c>
      <c r="E487" s="86">
        <v>0</v>
      </c>
      <c r="F487" s="86">
        <v>0</v>
      </c>
      <c r="G487" s="86">
        <v>0</v>
      </c>
    </row>
    <row r="488" spans="1:10" x14ac:dyDescent="0.25">
      <c r="A488" s="86" t="s">
        <v>2023</v>
      </c>
      <c r="B488" s="86">
        <v>0</v>
      </c>
      <c r="C488" s="86">
        <v>0</v>
      </c>
      <c r="D488" s="86">
        <v>0</v>
      </c>
      <c r="E488" s="86">
        <v>0</v>
      </c>
      <c r="F488" s="86">
        <v>0</v>
      </c>
      <c r="G488" s="86">
        <v>0</v>
      </c>
    </row>
    <row r="489" spans="1:10" x14ac:dyDescent="0.25">
      <c r="A489" s="86" t="s">
        <v>2024</v>
      </c>
      <c r="B489" s="86">
        <v>0</v>
      </c>
      <c r="C489" s="86">
        <v>0</v>
      </c>
      <c r="D489" s="86">
        <v>0</v>
      </c>
      <c r="E489" s="86">
        <v>0</v>
      </c>
      <c r="F489" s="86">
        <v>0</v>
      </c>
      <c r="G489" s="86">
        <v>0</v>
      </c>
    </row>
    <row r="490" spans="1:10" x14ac:dyDescent="0.25">
      <c r="A490" s="86" t="s">
        <v>547</v>
      </c>
      <c r="B490" s="86">
        <v>0</v>
      </c>
      <c r="C490" s="86">
        <v>0</v>
      </c>
      <c r="D490" s="86">
        <v>0</v>
      </c>
      <c r="E490" s="86">
        <v>0</v>
      </c>
      <c r="F490" s="86">
        <v>0</v>
      </c>
      <c r="G490" s="86">
        <v>0</v>
      </c>
    </row>
    <row r="491" spans="1:10" x14ac:dyDescent="0.25">
      <c r="A491" s="86" t="s">
        <v>2025</v>
      </c>
      <c r="B491" s="86">
        <v>0</v>
      </c>
      <c r="C491" s="86">
        <v>0</v>
      </c>
      <c r="D491" s="86">
        <v>0</v>
      </c>
      <c r="E491" s="86">
        <v>0</v>
      </c>
      <c r="F491" s="86">
        <v>0</v>
      </c>
      <c r="G491" s="86">
        <v>0</v>
      </c>
    </row>
    <row r="492" spans="1:10" x14ac:dyDescent="0.25">
      <c r="A492" s="86" t="s">
        <v>2026</v>
      </c>
      <c r="B492" s="86">
        <v>10</v>
      </c>
      <c r="C492" s="86">
        <v>0.39</v>
      </c>
      <c r="D492" s="86">
        <v>0</v>
      </c>
      <c r="E492" s="86">
        <v>0</v>
      </c>
      <c r="F492" s="86">
        <v>0.14000000000000001</v>
      </c>
      <c r="G492" s="86">
        <v>0</v>
      </c>
      <c r="H492" s="86">
        <v>0</v>
      </c>
      <c r="J492" s="86">
        <v>5</v>
      </c>
    </row>
    <row r="493" spans="1:10" x14ac:dyDescent="0.25">
      <c r="A493" s="86" t="s">
        <v>2027</v>
      </c>
      <c r="B493" s="86">
        <v>0</v>
      </c>
      <c r="C493" s="86">
        <v>0</v>
      </c>
      <c r="D493" s="86">
        <v>0</v>
      </c>
      <c r="E493" s="86">
        <v>0</v>
      </c>
      <c r="F493" s="86">
        <v>0</v>
      </c>
      <c r="G493" s="86">
        <v>0</v>
      </c>
    </row>
    <row r="494" spans="1:10" x14ac:dyDescent="0.25">
      <c r="A494" s="86" t="s">
        <v>2028</v>
      </c>
      <c r="B494" s="86">
        <v>10</v>
      </c>
      <c r="C494" s="86">
        <v>0.45</v>
      </c>
      <c r="D494" s="86">
        <v>0</v>
      </c>
      <c r="E494" s="86">
        <v>0</v>
      </c>
      <c r="F494" s="86">
        <v>1.43</v>
      </c>
      <c r="G494" s="86">
        <v>0</v>
      </c>
      <c r="H494" s="86">
        <v>0</v>
      </c>
      <c r="J494" s="86">
        <v>1.5</v>
      </c>
    </row>
    <row r="495" spans="1:10" x14ac:dyDescent="0.25">
      <c r="A495" s="86" t="s">
        <v>2029</v>
      </c>
      <c r="B495" s="86">
        <v>0</v>
      </c>
      <c r="C495" s="86">
        <v>0</v>
      </c>
      <c r="D495" s="86">
        <v>0</v>
      </c>
      <c r="E495" s="86">
        <v>0</v>
      </c>
      <c r="F495" s="86">
        <v>0</v>
      </c>
      <c r="G495" s="86">
        <v>0</v>
      </c>
    </row>
    <row r="496" spans="1:10" x14ac:dyDescent="0.25">
      <c r="A496" s="86" t="s">
        <v>2030</v>
      </c>
      <c r="B496" s="86">
        <v>0</v>
      </c>
      <c r="C496" s="86">
        <v>0</v>
      </c>
      <c r="D496" s="86">
        <v>0</v>
      </c>
      <c r="E496" s="86">
        <v>0</v>
      </c>
      <c r="F496" s="86">
        <v>0</v>
      </c>
      <c r="G496" s="86">
        <v>0</v>
      </c>
    </row>
    <row r="497" spans="1:10" x14ac:dyDescent="0.25">
      <c r="A497" s="86" t="s">
        <v>2031</v>
      </c>
      <c r="B497" s="86">
        <v>0</v>
      </c>
      <c r="C497" s="86">
        <v>0</v>
      </c>
      <c r="D497" s="86">
        <v>0</v>
      </c>
      <c r="E497" s="86">
        <v>0</v>
      </c>
      <c r="F497" s="86">
        <v>0</v>
      </c>
      <c r="G497" s="86">
        <v>0</v>
      </c>
    </row>
    <row r="498" spans="1:10" x14ac:dyDescent="0.25">
      <c r="A498" s="86" t="s">
        <v>555</v>
      </c>
      <c r="B498" s="86">
        <v>110</v>
      </c>
      <c r="C498" s="86">
        <v>0.2</v>
      </c>
      <c r="D498" s="86">
        <v>1.63</v>
      </c>
      <c r="E498" s="86">
        <v>0</v>
      </c>
      <c r="F498" s="86">
        <v>2</v>
      </c>
      <c r="G498" s="86">
        <v>0</v>
      </c>
      <c r="H498" s="86">
        <v>0</v>
      </c>
      <c r="J498" s="86">
        <v>2</v>
      </c>
    </row>
    <row r="499" spans="1:10" x14ac:dyDescent="0.25">
      <c r="A499" s="86" t="s">
        <v>2032</v>
      </c>
      <c r="B499" s="86">
        <v>0</v>
      </c>
      <c r="C499" s="86">
        <v>0</v>
      </c>
      <c r="D499" s="86">
        <v>0</v>
      </c>
      <c r="E499" s="86">
        <v>0</v>
      </c>
      <c r="F499" s="86">
        <v>0</v>
      </c>
      <c r="G499" s="86">
        <v>0</v>
      </c>
    </row>
    <row r="500" spans="1:10" x14ac:dyDescent="0.25">
      <c r="A500" s="86" t="s">
        <v>2033</v>
      </c>
      <c r="B500" s="86">
        <v>0</v>
      </c>
      <c r="C500" s="86">
        <v>0</v>
      </c>
      <c r="D500" s="86">
        <v>0</v>
      </c>
      <c r="E500" s="86">
        <v>0</v>
      </c>
      <c r="F500" s="86">
        <v>0</v>
      </c>
      <c r="G500" s="86">
        <v>0</v>
      </c>
    </row>
    <row r="501" spans="1:10" x14ac:dyDescent="0.25">
      <c r="A501" s="86" t="s">
        <v>2034</v>
      </c>
      <c r="B501" s="86">
        <v>10</v>
      </c>
      <c r="C501" s="86">
        <v>0</v>
      </c>
      <c r="D501" s="86">
        <v>0</v>
      </c>
      <c r="E501" s="86">
        <v>0</v>
      </c>
      <c r="F501" s="86">
        <v>0</v>
      </c>
      <c r="G501" s="86">
        <v>0</v>
      </c>
    </row>
    <row r="502" spans="1:10" x14ac:dyDescent="0.25">
      <c r="A502" s="86" t="s">
        <v>2035</v>
      </c>
      <c r="B502" s="86">
        <v>0</v>
      </c>
      <c r="C502" s="86">
        <v>0</v>
      </c>
      <c r="D502" s="86">
        <v>0</v>
      </c>
      <c r="E502" s="86">
        <v>0</v>
      </c>
      <c r="F502" s="86">
        <v>0</v>
      </c>
      <c r="G502" s="86">
        <v>0</v>
      </c>
    </row>
    <row r="503" spans="1:10" x14ac:dyDescent="0.25">
      <c r="A503" s="86" t="s">
        <v>2036</v>
      </c>
      <c r="B503" s="86">
        <v>0</v>
      </c>
      <c r="C503" s="86">
        <v>0</v>
      </c>
      <c r="D503" s="86">
        <v>0</v>
      </c>
      <c r="E503" s="86">
        <v>0</v>
      </c>
      <c r="F503" s="86">
        <v>0</v>
      </c>
      <c r="G503" s="86">
        <v>0</v>
      </c>
    </row>
    <row r="504" spans="1:10" x14ac:dyDescent="0.25">
      <c r="A504" s="86" t="s">
        <v>2037</v>
      </c>
      <c r="B504" s="86">
        <v>0</v>
      </c>
      <c r="C504" s="86">
        <v>0</v>
      </c>
      <c r="D504" s="86">
        <v>0</v>
      </c>
      <c r="E504" s="86">
        <v>0</v>
      </c>
      <c r="F504" s="86">
        <v>0</v>
      </c>
      <c r="G504" s="86">
        <v>0</v>
      </c>
    </row>
    <row r="505" spans="1:10" x14ac:dyDescent="0.25">
      <c r="A505" s="86" t="s">
        <v>2038</v>
      </c>
      <c r="B505" s="86">
        <v>30</v>
      </c>
      <c r="C505" s="86">
        <v>0.33</v>
      </c>
      <c r="D505" s="86">
        <v>0.16</v>
      </c>
      <c r="E505" s="86">
        <v>0</v>
      </c>
      <c r="F505" s="86">
        <v>0</v>
      </c>
      <c r="G505" s="86">
        <v>0</v>
      </c>
    </row>
    <row r="506" spans="1:10" x14ac:dyDescent="0.25">
      <c r="A506" s="86" t="s">
        <v>2039</v>
      </c>
      <c r="B506" s="86">
        <v>0</v>
      </c>
      <c r="C506" s="86">
        <v>0</v>
      </c>
      <c r="D506" s="86">
        <v>0</v>
      </c>
      <c r="E506" s="86">
        <v>0</v>
      </c>
      <c r="F506" s="86">
        <v>0</v>
      </c>
      <c r="G506" s="86">
        <v>0</v>
      </c>
    </row>
    <row r="507" spans="1:10" x14ac:dyDescent="0.25">
      <c r="A507" s="86" t="s">
        <v>2040</v>
      </c>
      <c r="B507" s="86">
        <v>0</v>
      </c>
      <c r="C507" s="86">
        <v>0</v>
      </c>
      <c r="D507" s="86">
        <v>0</v>
      </c>
      <c r="E507" s="86">
        <v>0</v>
      </c>
      <c r="F507" s="86">
        <v>0</v>
      </c>
      <c r="G507" s="86">
        <v>0</v>
      </c>
    </row>
    <row r="508" spans="1:10" x14ac:dyDescent="0.25">
      <c r="A508" s="86" t="s">
        <v>2041</v>
      </c>
      <c r="B508" s="86">
        <v>0</v>
      </c>
      <c r="C508" s="86">
        <v>0</v>
      </c>
      <c r="D508" s="86">
        <v>0</v>
      </c>
      <c r="E508" s="86">
        <v>0</v>
      </c>
      <c r="F508" s="86">
        <v>0</v>
      </c>
      <c r="G508" s="86">
        <v>0</v>
      </c>
    </row>
    <row r="509" spans="1:10" x14ac:dyDescent="0.25">
      <c r="A509" s="86" t="s">
        <v>2042</v>
      </c>
      <c r="B509" s="86">
        <v>0</v>
      </c>
      <c r="C509" s="86">
        <v>0</v>
      </c>
      <c r="D509" s="86">
        <v>0</v>
      </c>
      <c r="E509" s="86">
        <v>0</v>
      </c>
      <c r="F509" s="86">
        <v>0</v>
      </c>
      <c r="G509" s="86">
        <v>0</v>
      </c>
    </row>
    <row r="510" spans="1:10" x14ac:dyDescent="0.25">
      <c r="A510" s="86" t="s">
        <v>2044</v>
      </c>
      <c r="B510" s="86">
        <v>0</v>
      </c>
      <c r="C510" s="86">
        <v>0</v>
      </c>
      <c r="D510" s="86">
        <v>0</v>
      </c>
      <c r="E510" s="86">
        <v>0</v>
      </c>
      <c r="F510" s="86">
        <v>0</v>
      </c>
      <c r="G510" s="86">
        <v>0</v>
      </c>
    </row>
    <row r="511" spans="1:10" x14ac:dyDescent="0.25">
      <c r="A511" s="86" t="s">
        <v>2045</v>
      </c>
      <c r="B511" s="86">
        <v>10</v>
      </c>
      <c r="C511" s="86">
        <v>0.22</v>
      </c>
      <c r="D511" s="86">
        <v>0</v>
      </c>
      <c r="E511" s="86">
        <v>0</v>
      </c>
      <c r="F511" s="86">
        <v>0</v>
      </c>
      <c r="G511" s="86">
        <v>0</v>
      </c>
    </row>
    <row r="512" spans="1:10" x14ac:dyDescent="0.25">
      <c r="A512" s="86" t="s">
        <v>2046</v>
      </c>
      <c r="B512" s="86">
        <v>0</v>
      </c>
      <c r="C512" s="86">
        <v>0</v>
      </c>
      <c r="D512" s="86">
        <v>0</v>
      </c>
      <c r="E512" s="86">
        <v>0</v>
      </c>
      <c r="F512" s="86">
        <v>0</v>
      </c>
      <c r="G512" s="86">
        <v>0</v>
      </c>
    </row>
    <row r="513" spans="1:10" x14ac:dyDescent="0.25">
      <c r="A513" s="86" t="s">
        <v>572</v>
      </c>
      <c r="B513" s="86">
        <v>90</v>
      </c>
      <c r="C513" s="86">
        <v>0.34</v>
      </c>
      <c r="D513" s="86">
        <v>1.73</v>
      </c>
      <c r="E513" s="86">
        <v>0</v>
      </c>
      <c r="F513" s="86">
        <v>1.57</v>
      </c>
      <c r="G513" s="86">
        <v>0</v>
      </c>
      <c r="H513" s="86">
        <v>0</v>
      </c>
      <c r="J513" s="86">
        <v>2.64</v>
      </c>
    </row>
    <row r="514" spans="1:10" x14ac:dyDescent="0.25">
      <c r="A514" s="86" t="s">
        <v>2047</v>
      </c>
      <c r="B514" s="86">
        <v>0</v>
      </c>
      <c r="C514" s="86">
        <v>0</v>
      </c>
      <c r="D514" s="86">
        <v>0</v>
      </c>
      <c r="E514" s="86">
        <v>0</v>
      </c>
      <c r="F514" s="86">
        <v>0</v>
      </c>
      <c r="G514" s="86">
        <v>0</v>
      </c>
    </row>
    <row r="515" spans="1:10" x14ac:dyDescent="0.25">
      <c r="A515" s="86" t="s">
        <v>2048</v>
      </c>
      <c r="B515" s="86">
        <v>0</v>
      </c>
      <c r="C515" s="86">
        <v>0</v>
      </c>
      <c r="D515" s="86">
        <v>0</v>
      </c>
      <c r="E515" s="86">
        <v>0</v>
      </c>
      <c r="F515" s="86">
        <v>0</v>
      </c>
      <c r="G515" s="86">
        <v>0</v>
      </c>
    </row>
    <row r="516" spans="1:10" x14ac:dyDescent="0.25">
      <c r="A516" s="86" t="s">
        <v>575</v>
      </c>
      <c r="B516" s="86">
        <v>10</v>
      </c>
      <c r="C516" s="86">
        <v>0.37</v>
      </c>
      <c r="D516" s="86">
        <v>0</v>
      </c>
      <c r="E516" s="86">
        <v>0</v>
      </c>
      <c r="F516" s="86">
        <v>0</v>
      </c>
      <c r="G516" s="86">
        <v>0</v>
      </c>
    </row>
    <row r="517" spans="1:10" x14ac:dyDescent="0.25">
      <c r="A517" s="86" t="s">
        <v>2049</v>
      </c>
      <c r="B517" s="86">
        <v>50</v>
      </c>
      <c r="C517" s="86">
        <v>0.46</v>
      </c>
      <c r="D517" s="86">
        <v>1.06</v>
      </c>
      <c r="E517" s="86">
        <v>0</v>
      </c>
      <c r="F517" s="86">
        <v>0</v>
      </c>
      <c r="G517" s="86">
        <v>0</v>
      </c>
    </row>
    <row r="518" spans="1:10" x14ac:dyDescent="0.25">
      <c r="A518" s="86" t="s">
        <v>2050</v>
      </c>
      <c r="B518" s="86">
        <v>10</v>
      </c>
      <c r="C518" s="86">
        <v>0.2</v>
      </c>
      <c r="D518" s="86">
        <v>0</v>
      </c>
      <c r="E518" s="86">
        <v>0</v>
      </c>
      <c r="F518" s="86">
        <v>0</v>
      </c>
      <c r="G518" s="86">
        <v>0</v>
      </c>
    </row>
    <row r="519" spans="1:10" x14ac:dyDescent="0.25">
      <c r="A519" s="86" t="s">
        <v>2051</v>
      </c>
      <c r="B519" s="86">
        <v>0</v>
      </c>
      <c r="C519" s="86">
        <v>0</v>
      </c>
      <c r="D519" s="86">
        <v>0</v>
      </c>
      <c r="E519" s="86">
        <v>0</v>
      </c>
      <c r="F519" s="86">
        <v>0</v>
      </c>
      <c r="G519" s="86">
        <v>0</v>
      </c>
    </row>
    <row r="520" spans="1:10" x14ac:dyDescent="0.25">
      <c r="A520" s="86" t="s">
        <v>2052</v>
      </c>
      <c r="B520" s="86">
        <v>0</v>
      </c>
      <c r="C520" s="86">
        <v>0</v>
      </c>
      <c r="D520" s="86">
        <v>0</v>
      </c>
      <c r="E520" s="86">
        <v>0</v>
      </c>
      <c r="F520" s="86">
        <v>0</v>
      </c>
      <c r="G520" s="86">
        <v>0</v>
      </c>
    </row>
    <row r="521" spans="1:10" x14ac:dyDescent="0.25">
      <c r="A521" s="86" t="s">
        <v>2053</v>
      </c>
      <c r="B521" s="86">
        <v>0</v>
      </c>
      <c r="C521" s="86">
        <v>0</v>
      </c>
      <c r="D521" s="86">
        <v>0</v>
      </c>
      <c r="E521" s="86">
        <v>0</v>
      </c>
      <c r="F521" s="86">
        <v>0</v>
      </c>
      <c r="G521" s="86">
        <v>0</v>
      </c>
    </row>
    <row r="522" spans="1:10" x14ac:dyDescent="0.25">
      <c r="A522" s="86" t="s">
        <v>2054</v>
      </c>
      <c r="B522" s="86">
        <v>0</v>
      </c>
      <c r="C522" s="86">
        <v>0</v>
      </c>
      <c r="D522" s="86">
        <v>0</v>
      </c>
      <c r="E522" s="86">
        <v>0</v>
      </c>
      <c r="F522" s="86">
        <v>0</v>
      </c>
      <c r="G522" s="86">
        <v>0</v>
      </c>
    </row>
    <row r="523" spans="1:10" x14ac:dyDescent="0.25">
      <c r="A523" s="86" t="s">
        <v>2055</v>
      </c>
      <c r="B523" s="86">
        <v>0</v>
      </c>
      <c r="C523" s="86">
        <v>0</v>
      </c>
      <c r="D523" s="86">
        <v>0</v>
      </c>
      <c r="E523" s="86">
        <v>0</v>
      </c>
      <c r="F523" s="86">
        <v>0</v>
      </c>
      <c r="G523" s="86">
        <v>0</v>
      </c>
    </row>
    <row r="524" spans="1:10" x14ac:dyDescent="0.25">
      <c r="A524" s="86" t="s">
        <v>2056</v>
      </c>
      <c r="B524" s="86">
        <v>0</v>
      </c>
      <c r="C524" s="86">
        <v>0</v>
      </c>
      <c r="D524" s="86">
        <v>0</v>
      </c>
      <c r="E524" s="86">
        <v>0</v>
      </c>
      <c r="F524" s="86">
        <v>0</v>
      </c>
      <c r="G524" s="86">
        <v>0</v>
      </c>
    </row>
    <row r="525" spans="1:10" x14ac:dyDescent="0.25">
      <c r="A525" s="86" t="s">
        <v>2057</v>
      </c>
      <c r="B525" s="86">
        <v>0</v>
      </c>
      <c r="C525" s="86">
        <v>0</v>
      </c>
      <c r="D525" s="86">
        <v>0</v>
      </c>
      <c r="E525" s="86">
        <v>0</v>
      </c>
      <c r="F525" s="86">
        <v>0</v>
      </c>
      <c r="G525" s="86">
        <v>0</v>
      </c>
    </row>
    <row r="526" spans="1:10" x14ac:dyDescent="0.25">
      <c r="A526" s="86" t="s">
        <v>2058</v>
      </c>
      <c r="B526" s="86">
        <v>0</v>
      </c>
      <c r="C526" s="86">
        <v>0</v>
      </c>
      <c r="D526" s="86">
        <v>0</v>
      </c>
      <c r="E526" s="86">
        <v>0</v>
      </c>
      <c r="F526" s="86">
        <v>0</v>
      </c>
      <c r="G526" s="86">
        <v>0</v>
      </c>
    </row>
    <row r="527" spans="1:10" x14ac:dyDescent="0.25">
      <c r="A527" s="86" t="s">
        <v>2059</v>
      </c>
      <c r="B527" s="86">
        <v>0</v>
      </c>
      <c r="C527" s="86">
        <v>0</v>
      </c>
      <c r="D527" s="86">
        <v>0</v>
      </c>
      <c r="E527" s="86">
        <v>0</v>
      </c>
      <c r="F527" s="86">
        <v>0</v>
      </c>
      <c r="G527" s="86">
        <v>0</v>
      </c>
    </row>
    <row r="528" spans="1:10" x14ac:dyDescent="0.25">
      <c r="A528" s="86" t="s">
        <v>2060</v>
      </c>
      <c r="B528" s="86">
        <v>0</v>
      </c>
      <c r="C528" s="86">
        <v>0</v>
      </c>
      <c r="D528" s="86">
        <v>0</v>
      </c>
      <c r="E528" s="86">
        <v>0</v>
      </c>
      <c r="F528" s="86">
        <v>0</v>
      </c>
      <c r="G528" s="86">
        <v>0</v>
      </c>
    </row>
    <row r="529" spans="1:10" x14ac:dyDescent="0.25">
      <c r="A529" s="86" t="s">
        <v>2061</v>
      </c>
      <c r="B529" s="86">
        <v>0</v>
      </c>
      <c r="C529" s="86">
        <v>0</v>
      </c>
      <c r="D529" s="86">
        <v>0</v>
      </c>
      <c r="E529" s="86">
        <v>0</v>
      </c>
      <c r="F529" s="86">
        <v>0</v>
      </c>
      <c r="G529" s="86">
        <v>0</v>
      </c>
    </row>
    <row r="530" spans="1:10" x14ac:dyDescent="0.25">
      <c r="A530" s="86" t="s">
        <v>2062</v>
      </c>
      <c r="B530" s="86">
        <v>0</v>
      </c>
      <c r="C530" s="86">
        <v>0</v>
      </c>
      <c r="D530" s="86">
        <v>0</v>
      </c>
      <c r="E530" s="86">
        <v>0</v>
      </c>
      <c r="F530" s="86">
        <v>0</v>
      </c>
      <c r="G530" s="86">
        <v>0</v>
      </c>
    </row>
    <row r="531" spans="1:10" x14ac:dyDescent="0.25">
      <c r="A531" s="86" t="s">
        <v>2063</v>
      </c>
      <c r="B531" s="86">
        <v>50</v>
      </c>
      <c r="C531" s="86">
        <v>0.46</v>
      </c>
      <c r="D531" s="86">
        <v>1.06</v>
      </c>
      <c r="E531" s="86">
        <v>0</v>
      </c>
      <c r="F531" s="86">
        <v>0</v>
      </c>
      <c r="G531" s="86">
        <v>0</v>
      </c>
    </row>
    <row r="532" spans="1:10" x14ac:dyDescent="0.25">
      <c r="A532" s="86" t="s">
        <v>593</v>
      </c>
      <c r="B532" s="86">
        <v>10</v>
      </c>
      <c r="C532" s="86">
        <v>0</v>
      </c>
      <c r="D532" s="86">
        <v>0</v>
      </c>
      <c r="E532" s="86">
        <v>0</v>
      </c>
      <c r="F532" s="86">
        <v>0</v>
      </c>
      <c r="G532" s="86">
        <v>0</v>
      </c>
    </row>
    <row r="533" spans="1:10" x14ac:dyDescent="0.25">
      <c r="A533" s="86" t="s">
        <v>2064</v>
      </c>
      <c r="B533" s="86">
        <v>0</v>
      </c>
      <c r="C533" s="86">
        <v>0</v>
      </c>
      <c r="D533" s="86">
        <v>0</v>
      </c>
      <c r="E533" s="86">
        <v>0</v>
      </c>
      <c r="F533" s="86">
        <v>0</v>
      </c>
      <c r="G533" s="86">
        <v>0</v>
      </c>
    </row>
    <row r="534" spans="1:10" x14ac:dyDescent="0.25">
      <c r="A534" s="86" t="s">
        <v>2065</v>
      </c>
      <c r="B534" s="86">
        <v>0</v>
      </c>
      <c r="C534" s="86">
        <v>0</v>
      </c>
      <c r="D534" s="86">
        <v>0</v>
      </c>
      <c r="E534" s="86">
        <v>0</v>
      </c>
      <c r="F534" s="86">
        <v>0</v>
      </c>
      <c r="G534" s="86">
        <v>0</v>
      </c>
    </row>
    <row r="535" spans="1:10" x14ac:dyDescent="0.25">
      <c r="A535" s="86" t="s">
        <v>2066</v>
      </c>
      <c r="B535" s="86">
        <v>0</v>
      </c>
      <c r="C535" s="86">
        <v>0</v>
      </c>
      <c r="D535" s="86">
        <v>0</v>
      </c>
      <c r="E535" s="86">
        <v>0</v>
      </c>
      <c r="F535" s="86">
        <v>0</v>
      </c>
      <c r="G535" s="86">
        <v>0</v>
      </c>
    </row>
    <row r="536" spans="1:10" x14ac:dyDescent="0.25">
      <c r="A536" s="86" t="s">
        <v>596</v>
      </c>
      <c r="B536" s="86">
        <v>50</v>
      </c>
      <c r="C536" s="86">
        <v>0.35</v>
      </c>
      <c r="D536" s="86">
        <v>0.83</v>
      </c>
      <c r="E536" s="86">
        <v>0</v>
      </c>
      <c r="F536" s="86">
        <v>0</v>
      </c>
      <c r="G536" s="86">
        <v>0</v>
      </c>
    </row>
    <row r="537" spans="1:10" x14ac:dyDescent="0.25">
      <c r="A537" s="86" t="s">
        <v>2067</v>
      </c>
      <c r="B537" s="86">
        <v>70</v>
      </c>
      <c r="C537" s="86">
        <v>0.35</v>
      </c>
      <c r="D537" s="86">
        <v>0.9</v>
      </c>
      <c r="E537" s="86">
        <v>0</v>
      </c>
      <c r="F537" s="86">
        <v>0.14000000000000001</v>
      </c>
      <c r="G537" s="86">
        <v>0</v>
      </c>
      <c r="H537" s="86">
        <v>0</v>
      </c>
      <c r="J537" s="86">
        <v>1</v>
      </c>
    </row>
    <row r="538" spans="1:10" x14ac:dyDescent="0.25">
      <c r="A538" s="86" t="s">
        <v>2069</v>
      </c>
      <c r="B538" s="86">
        <v>0</v>
      </c>
      <c r="C538" s="86">
        <v>0</v>
      </c>
      <c r="D538" s="86">
        <v>0</v>
      </c>
      <c r="E538" s="86">
        <v>0</v>
      </c>
      <c r="F538" s="86">
        <v>0</v>
      </c>
      <c r="G538" s="86">
        <v>0</v>
      </c>
    </row>
    <row r="539" spans="1:10" x14ac:dyDescent="0.25">
      <c r="A539" s="86" t="s">
        <v>2070</v>
      </c>
      <c r="B539" s="86">
        <v>0</v>
      </c>
      <c r="C539" s="86">
        <v>0</v>
      </c>
      <c r="D539" s="86">
        <v>0</v>
      </c>
      <c r="E539" s="86">
        <v>0</v>
      </c>
      <c r="F539" s="86">
        <v>0</v>
      </c>
      <c r="G539" s="86">
        <v>0</v>
      </c>
    </row>
    <row r="540" spans="1:10" x14ac:dyDescent="0.25">
      <c r="A540" s="86" t="s">
        <v>2071</v>
      </c>
      <c r="B540" s="86">
        <v>0</v>
      </c>
      <c r="C540" s="86">
        <v>0</v>
      </c>
      <c r="D540" s="86">
        <v>0</v>
      </c>
      <c r="E540" s="86">
        <v>0</v>
      </c>
      <c r="F540" s="86">
        <v>0</v>
      </c>
      <c r="G540" s="86">
        <v>0</v>
      </c>
    </row>
    <row r="541" spans="1:10" x14ac:dyDescent="0.25">
      <c r="A541" s="86" t="s">
        <v>2072</v>
      </c>
      <c r="B541" s="86">
        <v>10</v>
      </c>
      <c r="C541" s="86">
        <v>0.42</v>
      </c>
      <c r="D541" s="86">
        <v>1.31</v>
      </c>
      <c r="E541" s="86">
        <v>0</v>
      </c>
      <c r="F541" s="86">
        <v>0</v>
      </c>
      <c r="G541" s="86">
        <v>0</v>
      </c>
    </row>
    <row r="542" spans="1:10" x14ac:dyDescent="0.25">
      <c r="A542" s="86" t="s">
        <v>2073</v>
      </c>
      <c r="B542" s="86">
        <v>10</v>
      </c>
      <c r="C542" s="86">
        <v>0.17</v>
      </c>
      <c r="D542" s="86">
        <v>2.06</v>
      </c>
      <c r="E542" s="86">
        <v>0</v>
      </c>
      <c r="F542" s="86">
        <v>0</v>
      </c>
      <c r="G542" s="86">
        <v>0</v>
      </c>
    </row>
    <row r="543" spans="1:10" x14ac:dyDescent="0.25">
      <c r="A543" s="86" t="s">
        <v>2074</v>
      </c>
      <c r="B543" s="86">
        <v>0</v>
      </c>
      <c r="C543" s="86">
        <v>0</v>
      </c>
      <c r="D543" s="86">
        <v>0</v>
      </c>
      <c r="E543" s="86">
        <v>0</v>
      </c>
      <c r="F543" s="86">
        <v>0</v>
      </c>
      <c r="G543" s="86">
        <v>0</v>
      </c>
    </row>
    <row r="544" spans="1:10" x14ac:dyDescent="0.25">
      <c r="A544" s="86" t="s">
        <v>2075</v>
      </c>
      <c r="B544" s="86">
        <v>0</v>
      </c>
      <c r="C544" s="86">
        <v>0</v>
      </c>
      <c r="D544" s="86">
        <v>0</v>
      </c>
      <c r="E544" s="86">
        <v>0</v>
      </c>
      <c r="F544" s="86">
        <v>0</v>
      </c>
      <c r="G544" s="86">
        <v>0</v>
      </c>
    </row>
    <row r="545" spans="1:10" x14ac:dyDescent="0.25">
      <c r="A545" s="86" t="s">
        <v>606</v>
      </c>
      <c r="B545" s="86">
        <v>10</v>
      </c>
      <c r="C545" s="86">
        <v>0.16</v>
      </c>
      <c r="D545" s="86">
        <v>0</v>
      </c>
      <c r="E545" s="86">
        <v>0</v>
      </c>
      <c r="F545" s="86">
        <v>0</v>
      </c>
      <c r="G545" s="86">
        <v>0</v>
      </c>
    </row>
    <row r="546" spans="1:10" x14ac:dyDescent="0.25">
      <c r="A546" s="86" t="s">
        <v>2076</v>
      </c>
      <c r="B546" s="86">
        <v>0</v>
      </c>
      <c r="C546" s="86">
        <v>0</v>
      </c>
      <c r="D546" s="86">
        <v>0</v>
      </c>
      <c r="E546" s="86">
        <v>0</v>
      </c>
      <c r="F546" s="86">
        <v>0</v>
      </c>
      <c r="G546" s="86">
        <v>0</v>
      </c>
    </row>
    <row r="547" spans="1:10" x14ac:dyDescent="0.25">
      <c r="A547" s="86" t="s">
        <v>607</v>
      </c>
      <c r="B547" s="86">
        <v>0</v>
      </c>
      <c r="C547" s="86">
        <v>0</v>
      </c>
      <c r="D547" s="86">
        <v>0</v>
      </c>
      <c r="E547" s="86">
        <v>0</v>
      </c>
      <c r="F547" s="86">
        <v>0</v>
      </c>
      <c r="G547" s="86">
        <v>0</v>
      </c>
    </row>
    <row r="548" spans="1:10" x14ac:dyDescent="0.25">
      <c r="A548" s="86" t="s">
        <v>2077</v>
      </c>
      <c r="B548" s="86">
        <v>0</v>
      </c>
      <c r="C548" s="86">
        <v>0</v>
      </c>
      <c r="D548" s="86">
        <v>0</v>
      </c>
      <c r="E548" s="86">
        <v>0</v>
      </c>
      <c r="F548" s="86">
        <v>0</v>
      </c>
      <c r="G548" s="86">
        <v>0</v>
      </c>
    </row>
    <row r="549" spans="1:10" x14ac:dyDescent="0.25">
      <c r="A549" s="86" t="s">
        <v>2078</v>
      </c>
      <c r="B549" s="86">
        <v>10</v>
      </c>
      <c r="C549" s="86">
        <v>0.46</v>
      </c>
      <c r="D549" s="86">
        <v>0.78</v>
      </c>
      <c r="E549" s="86">
        <v>0</v>
      </c>
      <c r="F549" s="86">
        <v>0</v>
      </c>
      <c r="G549" s="86">
        <v>0</v>
      </c>
    </row>
    <row r="550" spans="1:10" x14ac:dyDescent="0.25">
      <c r="A550" s="86" t="s">
        <v>2079</v>
      </c>
      <c r="B550" s="86">
        <v>30</v>
      </c>
      <c r="C550" s="86">
        <v>0.33</v>
      </c>
      <c r="D550" s="86">
        <v>0.16</v>
      </c>
      <c r="E550" s="86">
        <v>0</v>
      </c>
      <c r="F550" s="86">
        <v>5.14</v>
      </c>
      <c r="G550" s="86">
        <v>0</v>
      </c>
      <c r="H550" s="86">
        <v>0</v>
      </c>
      <c r="J550" s="86">
        <v>1.92</v>
      </c>
    </row>
    <row r="551" spans="1:10" x14ac:dyDescent="0.25">
      <c r="A551" s="86" t="s">
        <v>2080</v>
      </c>
      <c r="B551" s="86">
        <v>0</v>
      </c>
      <c r="C551" s="86">
        <v>0</v>
      </c>
      <c r="D551" s="86">
        <v>0</v>
      </c>
      <c r="E551" s="86">
        <v>0</v>
      </c>
      <c r="F551" s="86">
        <v>0</v>
      </c>
      <c r="G551" s="86">
        <v>0</v>
      </c>
    </row>
    <row r="552" spans="1:10" x14ac:dyDescent="0.25">
      <c r="A552" s="86" t="s">
        <v>2081</v>
      </c>
      <c r="B552" s="86">
        <v>0</v>
      </c>
      <c r="C552" s="86">
        <v>0</v>
      </c>
      <c r="D552" s="86">
        <v>0</v>
      </c>
      <c r="E552" s="86">
        <v>0</v>
      </c>
      <c r="F552" s="86">
        <v>0</v>
      </c>
      <c r="G552" s="86">
        <v>0</v>
      </c>
    </row>
    <row r="553" spans="1:10" x14ac:dyDescent="0.25">
      <c r="A553" s="86" t="s">
        <v>2082</v>
      </c>
      <c r="B553" s="86">
        <v>0</v>
      </c>
      <c r="C553" s="86">
        <v>0</v>
      </c>
      <c r="D553" s="86">
        <v>0</v>
      </c>
      <c r="E553" s="86">
        <v>0</v>
      </c>
      <c r="F553" s="86">
        <v>0</v>
      </c>
      <c r="G553" s="86">
        <v>0</v>
      </c>
    </row>
    <row r="554" spans="1:10" x14ac:dyDescent="0.25">
      <c r="A554" s="86" t="s">
        <v>2083</v>
      </c>
      <c r="B554" s="86">
        <v>0</v>
      </c>
      <c r="C554" s="86">
        <v>0</v>
      </c>
      <c r="D554" s="86">
        <v>0</v>
      </c>
      <c r="E554" s="86">
        <v>0</v>
      </c>
      <c r="F554" s="86">
        <v>0</v>
      </c>
      <c r="G554" s="86">
        <v>0</v>
      </c>
    </row>
    <row r="555" spans="1:10" x14ac:dyDescent="0.25">
      <c r="A555" s="86" t="s">
        <v>2084</v>
      </c>
      <c r="B555" s="86">
        <v>0</v>
      </c>
      <c r="C555" s="86">
        <v>0</v>
      </c>
      <c r="D555" s="86">
        <v>0</v>
      </c>
      <c r="E555" s="86">
        <v>0</v>
      </c>
      <c r="F555" s="86">
        <v>0</v>
      </c>
      <c r="G555" s="86">
        <v>0</v>
      </c>
    </row>
    <row r="556" spans="1:10" x14ac:dyDescent="0.25">
      <c r="A556" s="86" t="s">
        <v>616</v>
      </c>
      <c r="B556" s="86">
        <v>30</v>
      </c>
      <c r="C556" s="86">
        <v>0.35</v>
      </c>
      <c r="D556" s="86">
        <v>0</v>
      </c>
      <c r="E556" s="86">
        <v>0</v>
      </c>
      <c r="F556" s="86">
        <v>0</v>
      </c>
      <c r="G556" s="86">
        <v>0</v>
      </c>
    </row>
    <row r="557" spans="1:10" x14ac:dyDescent="0.25">
      <c r="A557" s="86" t="s">
        <v>2085</v>
      </c>
      <c r="B557" s="86">
        <v>0</v>
      </c>
      <c r="C557" s="86">
        <v>0</v>
      </c>
      <c r="D557" s="86">
        <v>0</v>
      </c>
      <c r="E557" s="86">
        <v>0</v>
      </c>
      <c r="F557" s="86">
        <v>0</v>
      </c>
      <c r="G557" s="86">
        <v>0</v>
      </c>
    </row>
    <row r="558" spans="1:10" x14ac:dyDescent="0.25">
      <c r="A558" s="86" t="s">
        <v>2086</v>
      </c>
      <c r="B558" s="86">
        <v>0</v>
      </c>
      <c r="C558" s="86">
        <v>0</v>
      </c>
      <c r="D558" s="86">
        <v>0</v>
      </c>
      <c r="E558" s="86">
        <v>0</v>
      </c>
      <c r="F558" s="86">
        <v>0</v>
      </c>
      <c r="G558" s="86">
        <v>0</v>
      </c>
    </row>
    <row r="559" spans="1:10" x14ac:dyDescent="0.25">
      <c r="A559" s="86" t="s">
        <v>2087</v>
      </c>
      <c r="B559" s="86">
        <v>0</v>
      </c>
      <c r="C559" s="86">
        <v>0</v>
      </c>
      <c r="D559" s="86">
        <v>0</v>
      </c>
      <c r="E559" s="86">
        <v>0</v>
      </c>
      <c r="F559" s="86">
        <v>0</v>
      </c>
      <c r="G559" s="86">
        <v>0</v>
      </c>
    </row>
    <row r="560" spans="1:10" x14ac:dyDescent="0.25">
      <c r="A560" s="86" t="s">
        <v>2088</v>
      </c>
      <c r="B560" s="86">
        <v>0</v>
      </c>
      <c r="C560" s="86">
        <v>0</v>
      </c>
      <c r="D560" s="86">
        <v>0</v>
      </c>
      <c r="E560" s="86">
        <v>0</v>
      </c>
      <c r="F560" s="86">
        <v>0</v>
      </c>
      <c r="G560" s="86">
        <v>0</v>
      </c>
    </row>
    <row r="561" spans="1:10" x14ac:dyDescent="0.25">
      <c r="A561" s="86" t="s">
        <v>2089</v>
      </c>
      <c r="B561" s="86">
        <v>20</v>
      </c>
      <c r="C561" s="86">
        <v>0.56000000000000005</v>
      </c>
      <c r="D561" s="86">
        <v>1.58</v>
      </c>
      <c r="E561" s="86">
        <v>0</v>
      </c>
      <c r="F561" s="86">
        <v>0.28999999999999998</v>
      </c>
      <c r="G561" s="86">
        <v>0</v>
      </c>
      <c r="H561" s="86">
        <v>0</v>
      </c>
      <c r="J561" s="86">
        <v>3</v>
      </c>
    </row>
    <row r="562" spans="1:10" x14ac:dyDescent="0.25">
      <c r="A562" s="86" t="s">
        <v>2090</v>
      </c>
      <c r="B562" s="86">
        <v>0</v>
      </c>
      <c r="C562" s="86">
        <v>0</v>
      </c>
      <c r="D562" s="86">
        <v>0</v>
      </c>
      <c r="E562" s="86">
        <v>0</v>
      </c>
      <c r="F562" s="86">
        <v>0</v>
      </c>
      <c r="G562" s="86">
        <v>0</v>
      </c>
    </row>
    <row r="563" spans="1:10" x14ac:dyDescent="0.25">
      <c r="A563" s="86" t="s">
        <v>2091</v>
      </c>
      <c r="B563" s="86">
        <v>0</v>
      </c>
      <c r="C563" s="86">
        <v>0</v>
      </c>
      <c r="D563" s="86">
        <v>0</v>
      </c>
      <c r="E563" s="86">
        <v>0</v>
      </c>
      <c r="F563" s="86">
        <v>0</v>
      </c>
      <c r="G563" s="86">
        <v>0</v>
      </c>
    </row>
    <row r="564" spans="1:10" x14ac:dyDescent="0.25">
      <c r="A564" s="86" t="s">
        <v>2092</v>
      </c>
      <c r="B564" s="86">
        <v>0</v>
      </c>
      <c r="C564" s="86">
        <v>0</v>
      </c>
      <c r="D564" s="86">
        <v>0</v>
      </c>
      <c r="E564" s="86">
        <v>0</v>
      </c>
      <c r="F564" s="86">
        <v>0</v>
      </c>
      <c r="G564" s="86">
        <v>0</v>
      </c>
    </row>
    <row r="565" spans="1:10" x14ac:dyDescent="0.25">
      <c r="A565" s="86" t="s">
        <v>2093</v>
      </c>
      <c r="B565" s="86">
        <v>0</v>
      </c>
      <c r="C565" s="86">
        <v>0</v>
      </c>
      <c r="D565" s="86">
        <v>0</v>
      </c>
      <c r="E565" s="86">
        <v>0</v>
      </c>
      <c r="F565" s="86">
        <v>0</v>
      </c>
      <c r="G565" s="86">
        <v>0</v>
      </c>
    </row>
    <row r="566" spans="1:10" x14ac:dyDescent="0.25">
      <c r="A566" s="86" t="s">
        <v>2094</v>
      </c>
      <c r="B566" s="86">
        <v>0</v>
      </c>
      <c r="C566" s="86">
        <v>0</v>
      </c>
      <c r="D566" s="86">
        <v>0</v>
      </c>
      <c r="E566" s="86">
        <v>0</v>
      </c>
      <c r="F566" s="86">
        <v>0</v>
      </c>
      <c r="G566" s="86">
        <v>0</v>
      </c>
    </row>
    <row r="567" spans="1:10" x14ac:dyDescent="0.25">
      <c r="A567" s="86" t="s">
        <v>2095</v>
      </c>
      <c r="B567" s="86">
        <v>90</v>
      </c>
      <c r="C567" s="86">
        <v>0.37</v>
      </c>
      <c r="D567" s="86">
        <v>1.64</v>
      </c>
      <c r="E567" s="86">
        <v>0</v>
      </c>
      <c r="F567" s="86">
        <v>1.1399999999999999</v>
      </c>
      <c r="G567" s="86">
        <v>0</v>
      </c>
      <c r="H567" s="86">
        <v>0</v>
      </c>
      <c r="J567" s="86">
        <v>2.75</v>
      </c>
    </row>
    <row r="568" spans="1:10" x14ac:dyDescent="0.25">
      <c r="A568" s="86" t="s">
        <v>2096</v>
      </c>
      <c r="B568" s="86">
        <v>0</v>
      </c>
      <c r="C568" s="86">
        <v>0</v>
      </c>
      <c r="D568" s="86">
        <v>0</v>
      </c>
      <c r="E568" s="86">
        <v>0</v>
      </c>
      <c r="F568" s="86">
        <v>0</v>
      </c>
      <c r="G568" s="86">
        <v>0</v>
      </c>
    </row>
    <row r="569" spans="1:10" x14ac:dyDescent="0.25">
      <c r="A569" s="86" t="s">
        <v>2097</v>
      </c>
      <c r="B569" s="86">
        <v>0</v>
      </c>
      <c r="C569" s="86">
        <v>0</v>
      </c>
      <c r="D569" s="86">
        <v>0</v>
      </c>
      <c r="E569" s="86">
        <v>0</v>
      </c>
      <c r="F569" s="86">
        <v>0</v>
      </c>
      <c r="G569" s="86">
        <v>0</v>
      </c>
    </row>
    <row r="570" spans="1:10" x14ac:dyDescent="0.25">
      <c r="A570" s="86" t="s">
        <v>2098</v>
      </c>
      <c r="B570" s="86">
        <v>0</v>
      </c>
      <c r="C570" s="86">
        <v>0</v>
      </c>
      <c r="D570" s="86">
        <v>0</v>
      </c>
      <c r="E570" s="86">
        <v>0</v>
      </c>
      <c r="F570" s="86">
        <v>0</v>
      </c>
      <c r="G570" s="86">
        <v>0</v>
      </c>
    </row>
    <row r="571" spans="1:10" x14ac:dyDescent="0.25">
      <c r="A571" s="86" t="s">
        <v>2099</v>
      </c>
      <c r="B571" s="86">
        <v>0</v>
      </c>
      <c r="C571" s="86">
        <v>0</v>
      </c>
      <c r="D571" s="86">
        <v>0</v>
      </c>
      <c r="E571" s="86">
        <v>0</v>
      </c>
      <c r="F571" s="86">
        <v>0</v>
      </c>
      <c r="G571" s="86">
        <v>0</v>
      </c>
    </row>
    <row r="572" spans="1:10" x14ac:dyDescent="0.25">
      <c r="A572" s="86" t="s">
        <v>2100</v>
      </c>
      <c r="B572" s="86">
        <v>0</v>
      </c>
      <c r="C572" s="86">
        <v>0</v>
      </c>
      <c r="D572" s="86">
        <v>0</v>
      </c>
      <c r="E572" s="86">
        <v>0</v>
      </c>
      <c r="F572" s="86">
        <v>0</v>
      </c>
      <c r="G572" s="86">
        <v>0</v>
      </c>
    </row>
    <row r="573" spans="1:10" x14ac:dyDescent="0.25">
      <c r="A573" s="86" t="s">
        <v>637</v>
      </c>
      <c r="B573" s="86">
        <v>40</v>
      </c>
      <c r="C573" s="86">
        <v>0.3</v>
      </c>
      <c r="D573" s="86">
        <v>0.52</v>
      </c>
      <c r="E573" s="86">
        <v>0</v>
      </c>
      <c r="F573" s="86">
        <v>3.57</v>
      </c>
      <c r="G573" s="86">
        <v>0</v>
      </c>
      <c r="H573" s="86">
        <v>0</v>
      </c>
      <c r="J573" s="86">
        <v>1.1599999999999999</v>
      </c>
    </row>
    <row r="574" spans="1:10" x14ac:dyDescent="0.25">
      <c r="A574" s="86" t="s">
        <v>2101</v>
      </c>
      <c r="B574" s="86">
        <v>0</v>
      </c>
      <c r="C574" s="86">
        <v>0</v>
      </c>
      <c r="D574" s="86">
        <v>0</v>
      </c>
      <c r="E574" s="86">
        <v>0</v>
      </c>
      <c r="F574" s="86">
        <v>0</v>
      </c>
      <c r="G574" s="86">
        <v>0</v>
      </c>
    </row>
    <row r="575" spans="1:10" x14ac:dyDescent="0.25">
      <c r="A575" s="86" t="s">
        <v>640</v>
      </c>
      <c r="B575" s="86">
        <v>10</v>
      </c>
      <c r="C575" s="86">
        <v>0.28000000000000003</v>
      </c>
      <c r="D575" s="86">
        <v>0</v>
      </c>
      <c r="E575" s="86">
        <v>0</v>
      </c>
      <c r="F575" s="86">
        <v>0</v>
      </c>
      <c r="G575" s="86">
        <v>0</v>
      </c>
    </row>
    <row r="576" spans="1:10" x14ac:dyDescent="0.25">
      <c r="A576" s="86" t="s">
        <v>641</v>
      </c>
      <c r="B576" s="86">
        <v>40</v>
      </c>
      <c r="C576" s="86">
        <v>0.16</v>
      </c>
      <c r="D576" s="86">
        <v>2.52</v>
      </c>
      <c r="E576" s="86">
        <v>0</v>
      </c>
      <c r="F576" s="86">
        <v>1.1399999999999999</v>
      </c>
      <c r="G576" s="86">
        <v>0</v>
      </c>
      <c r="H576" s="86">
        <v>0</v>
      </c>
      <c r="J576" s="86">
        <v>2.25</v>
      </c>
    </row>
    <row r="577" spans="1:10" x14ac:dyDescent="0.25">
      <c r="A577" s="86" t="s">
        <v>2102</v>
      </c>
      <c r="B577" s="86">
        <v>0</v>
      </c>
      <c r="C577" s="86">
        <v>0</v>
      </c>
      <c r="D577" s="86">
        <v>0</v>
      </c>
      <c r="E577" s="86">
        <v>0</v>
      </c>
      <c r="F577" s="86">
        <v>0</v>
      </c>
      <c r="G577" s="86">
        <v>0</v>
      </c>
    </row>
    <row r="578" spans="1:10" x14ac:dyDescent="0.25">
      <c r="A578" s="86" t="s">
        <v>2103</v>
      </c>
      <c r="B578" s="86">
        <v>0</v>
      </c>
      <c r="C578" s="86">
        <v>0</v>
      </c>
      <c r="D578" s="86">
        <v>0</v>
      </c>
      <c r="E578" s="86">
        <v>0</v>
      </c>
      <c r="F578" s="86">
        <v>0</v>
      </c>
      <c r="G578" s="86">
        <v>0</v>
      </c>
    </row>
    <row r="579" spans="1:10" x14ac:dyDescent="0.25">
      <c r="A579" s="86" t="s">
        <v>2104</v>
      </c>
      <c r="B579" s="86">
        <v>10</v>
      </c>
      <c r="C579" s="86">
        <v>0.33</v>
      </c>
      <c r="D579" s="86">
        <v>1.39</v>
      </c>
      <c r="E579" s="86">
        <v>0</v>
      </c>
      <c r="F579" s="86">
        <v>0</v>
      </c>
      <c r="G579" s="86">
        <v>0</v>
      </c>
    </row>
    <row r="580" spans="1:10" x14ac:dyDescent="0.25">
      <c r="A580" s="86" t="s">
        <v>2105</v>
      </c>
      <c r="B580" s="86">
        <v>0</v>
      </c>
      <c r="C580" s="86">
        <v>0</v>
      </c>
      <c r="D580" s="86">
        <v>0</v>
      </c>
      <c r="E580" s="86">
        <v>0</v>
      </c>
      <c r="F580" s="86">
        <v>0</v>
      </c>
      <c r="G580" s="86">
        <v>0</v>
      </c>
    </row>
    <row r="581" spans="1:10" x14ac:dyDescent="0.25">
      <c r="A581" s="86" t="s">
        <v>2106</v>
      </c>
      <c r="B581" s="86">
        <v>0</v>
      </c>
      <c r="C581" s="86">
        <v>0</v>
      </c>
      <c r="D581" s="86">
        <v>0</v>
      </c>
      <c r="E581" s="86">
        <v>0</v>
      </c>
      <c r="F581" s="86">
        <v>0</v>
      </c>
      <c r="G581" s="86">
        <v>0</v>
      </c>
    </row>
    <row r="582" spans="1:10" x14ac:dyDescent="0.25">
      <c r="A582" s="86" t="s">
        <v>2107</v>
      </c>
      <c r="B582" s="86">
        <v>10</v>
      </c>
      <c r="C582" s="86">
        <v>0.01</v>
      </c>
      <c r="D582" s="86">
        <v>0</v>
      </c>
      <c r="E582" s="86">
        <v>0</v>
      </c>
      <c r="F582" s="86">
        <v>0</v>
      </c>
      <c r="G582" s="86">
        <v>0</v>
      </c>
    </row>
    <row r="583" spans="1:10" x14ac:dyDescent="0.25">
      <c r="A583" s="86" t="s">
        <v>2108</v>
      </c>
      <c r="B583" s="86">
        <v>0</v>
      </c>
      <c r="C583" s="86">
        <v>0</v>
      </c>
      <c r="D583" s="86">
        <v>0</v>
      </c>
      <c r="E583" s="86">
        <v>0</v>
      </c>
      <c r="F583" s="86">
        <v>0</v>
      </c>
      <c r="G583" s="86">
        <v>0</v>
      </c>
    </row>
    <row r="584" spans="1:10" x14ac:dyDescent="0.25">
      <c r="A584" s="86" t="s">
        <v>2109</v>
      </c>
      <c r="B584" s="86">
        <v>0</v>
      </c>
      <c r="C584" s="86">
        <v>0</v>
      </c>
      <c r="D584" s="86">
        <v>0</v>
      </c>
      <c r="E584" s="86">
        <v>0</v>
      </c>
      <c r="F584" s="86">
        <v>0</v>
      </c>
      <c r="G584" s="86">
        <v>0</v>
      </c>
    </row>
    <row r="585" spans="1:10" x14ac:dyDescent="0.25">
      <c r="A585" s="86" t="s">
        <v>2110</v>
      </c>
      <c r="B585" s="86">
        <v>0</v>
      </c>
      <c r="C585" s="86">
        <v>0</v>
      </c>
      <c r="D585" s="86">
        <v>0</v>
      </c>
      <c r="E585" s="86">
        <v>0</v>
      </c>
      <c r="F585" s="86">
        <v>0</v>
      </c>
      <c r="G585" s="86">
        <v>0</v>
      </c>
    </row>
    <row r="586" spans="1:10" x14ac:dyDescent="0.25">
      <c r="A586" s="86" t="s">
        <v>2111</v>
      </c>
      <c r="B586" s="86">
        <v>30</v>
      </c>
      <c r="C586" s="86">
        <v>0.67</v>
      </c>
      <c r="D586" s="86">
        <v>1.64</v>
      </c>
      <c r="E586" s="86">
        <v>0</v>
      </c>
      <c r="F586" s="86">
        <v>0.56999999999999995</v>
      </c>
      <c r="G586" s="86">
        <v>0</v>
      </c>
      <c r="H586" s="86">
        <v>0</v>
      </c>
      <c r="J586" s="86">
        <v>2.75</v>
      </c>
    </row>
    <row r="587" spans="1:10" x14ac:dyDescent="0.25">
      <c r="A587" s="86" t="s">
        <v>2112</v>
      </c>
      <c r="B587" s="86">
        <v>0</v>
      </c>
      <c r="C587" s="86">
        <v>0</v>
      </c>
      <c r="D587" s="86">
        <v>0</v>
      </c>
      <c r="E587" s="86">
        <v>0</v>
      </c>
      <c r="F587" s="86">
        <v>0</v>
      </c>
      <c r="G587" s="86">
        <v>0</v>
      </c>
    </row>
    <row r="588" spans="1:10" x14ac:dyDescent="0.25">
      <c r="A588" s="86" t="s">
        <v>2113</v>
      </c>
      <c r="B588" s="86">
        <v>10</v>
      </c>
      <c r="C588" s="86">
        <v>0</v>
      </c>
      <c r="D588" s="86">
        <v>0</v>
      </c>
      <c r="E588" s="86">
        <v>0</v>
      </c>
      <c r="F588" s="86">
        <v>0</v>
      </c>
      <c r="G588" s="86">
        <v>0</v>
      </c>
    </row>
    <row r="589" spans="1:10" x14ac:dyDescent="0.25">
      <c r="A589" s="86" t="s">
        <v>657</v>
      </c>
      <c r="B589" s="86">
        <v>10</v>
      </c>
      <c r="C589" s="86">
        <v>0</v>
      </c>
      <c r="D589" s="86">
        <v>0</v>
      </c>
      <c r="E589" s="86">
        <v>0</v>
      </c>
      <c r="F589" s="86">
        <v>0</v>
      </c>
      <c r="G589" s="86">
        <v>0</v>
      </c>
    </row>
    <row r="590" spans="1:10" x14ac:dyDescent="0.25">
      <c r="A590" s="86" t="s">
        <v>2114</v>
      </c>
      <c r="B590" s="86">
        <v>0</v>
      </c>
      <c r="C590" s="86">
        <v>0</v>
      </c>
      <c r="D590" s="86">
        <v>0</v>
      </c>
      <c r="E590" s="86">
        <v>0</v>
      </c>
      <c r="F590" s="86">
        <v>0</v>
      </c>
      <c r="G590" s="86">
        <v>0</v>
      </c>
    </row>
    <row r="591" spans="1:10" x14ac:dyDescent="0.25">
      <c r="A591" s="86" t="s">
        <v>2115</v>
      </c>
      <c r="B591" s="86">
        <v>0</v>
      </c>
      <c r="C591" s="86">
        <v>0</v>
      </c>
      <c r="D591" s="86">
        <v>0</v>
      </c>
      <c r="E591" s="86">
        <v>0</v>
      </c>
      <c r="F591" s="86">
        <v>0</v>
      </c>
      <c r="G591" s="86">
        <v>0</v>
      </c>
    </row>
    <row r="592" spans="1:10" x14ac:dyDescent="0.25">
      <c r="A592" s="86" t="s">
        <v>2116</v>
      </c>
      <c r="B592" s="86">
        <v>0</v>
      </c>
      <c r="C592" s="86">
        <v>0</v>
      </c>
      <c r="D592" s="86">
        <v>0</v>
      </c>
      <c r="E592" s="86">
        <v>0</v>
      </c>
      <c r="F592" s="86">
        <v>0</v>
      </c>
      <c r="G592" s="86">
        <v>0</v>
      </c>
    </row>
    <row r="593" spans="1:10" x14ac:dyDescent="0.25">
      <c r="A593" s="86" t="s">
        <v>2117</v>
      </c>
      <c r="B593" s="86">
        <v>590</v>
      </c>
      <c r="C593" s="86">
        <v>0.5</v>
      </c>
      <c r="D593" s="86">
        <v>1.29</v>
      </c>
      <c r="E593" s="86">
        <v>0</v>
      </c>
      <c r="F593" s="86">
        <v>3.14</v>
      </c>
      <c r="G593" s="86">
        <v>0</v>
      </c>
      <c r="H593" s="86">
        <v>0</v>
      </c>
      <c r="J593" s="86">
        <v>3.41</v>
      </c>
    </row>
    <row r="594" spans="1:10" x14ac:dyDescent="0.25">
      <c r="A594" s="86" t="s">
        <v>2118</v>
      </c>
      <c r="B594" s="86">
        <v>0</v>
      </c>
      <c r="C594" s="86">
        <v>0</v>
      </c>
      <c r="D594" s="86">
        <v>0</v>
      </c>
      <c r="E594" s="86">
        <v>0</v>
      </c>
      <c r="F594" s="86">
        <v>0</v>
      </c>
      <c r="G594" s="86">
        <v>0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C8" sqref="C8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1.140625" style="86" bestFit="1" customWidth="1"/>
    <col min="4" max="4" width="9.140625" style="86"/>
    <col min="5" max="5" width="29.42578125" style="86" bestFit="1" customWidth="1"/>
    <col min="6" max="6" width="11.140625" style="86" bestFit="1" customWidth="1"/>
    <col min="7" max="16384" width="9.140625" style="86"/>
  </cols>
  <sheetData>
    <row r="1" spans="1:15" x14ac:dyDescent="0.25">
      <c r="A1" s="7" t="s">
        <v>677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4400000*9</f>
        <v>39600000</v>
      </c>
      <c r="D6" s="4"/>
      <c r="E6" s="4" t="s">
        <v>670</v>
      </c>
      <c r="F6" s="5">
        <f>19200*9</f>
        <v>172800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11879.999999999998</v>
      </c>
      <c r="D7" s="4"/>
      <c r="E7" s="4" t="s">
        <v>671</v>
      </c>
      <c r="F7" s="4">
        <f>F6*0.0003</f>
        <v>51.839999999999996</v>
      </c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 t="s">
        <v>3</v>
      </c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2"/>
  <sheetViews>
    <sheetView workbookViewId="0">
      <selection activeCell="B3" sqref="B3"/>
    </sheetView>
  </sheetViews>
  <sheetFormatPr defaultRowHeight="15" x14ac:dyDescent="0.25"/>
  <cols>
    <col min="1" max="1" width="27" style="86" customWidth="1"/>
    <col min="2" max="2" width="26.28515625" style="86" customWidth="1"/>
    <col min="3" max="3" width="16.85546875" style="86" customWidth="1"/>
    <col min="4" max="4" width="15.28515625" style="86" customWidth="1"/>
    <col min="5" max="5" width="18.42578125" style="86" customWidth="1"/>
    <col min="6" max="6" width="24.42578125" style="86" customWidth="1"/>
    <col min="7" max="7" width="16.7109375" style="86" customWidth="1"/>
    <col min="8" max="8" width="18.28515625" style="86" customWidth="1"/>
    <col min="9" max="9" width="22.85546875" style="86" customWidth="1"/>
    <col min="10" max="10" width="26.7109375" style="86" customWidth="1"/>
    <col min="11" max="16384" width="9.140625" style="86"/>
  </cols>
  <sheetData>
    <row r="1" spans="1:11" x14ac:dyDescent="0.25">
      <c r="A1" s="7" t="s">
        <v>3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</row>
    <row r="2" spans="1:11" x14ac:dyDescent="0.25">
      <c r="A2" s="29" t="s">
        <v>678</v>
      </c>
      <c r="B2" s="30"/>
      <c r="C2" s="31"/>
      <c r="D2" s="31"/>
      <c r="E2" s="30"/>
      <c r="F2" s="30"/>
      <c r="G2" s="30"/>
      <c r="H2" s="4"/>
      <c r="I2" s="4"/>
      <c r="J2" s="4"/>
      <c r="K2" s="4"/>
    </row>
    <row r="3" spans="1:11" x14ac:dyDescent="0.25">
      <c r="A3" s="29" t="s">
        <v>667</v>
      </c>
      <c r="B3" s="34">
        <v>40900</v>
      </c>
      <c r="C3" s="34">
        <v>1550</v>
      </c>
      <c r="D3" s="43">
        <f>1.18*1.15</f>
        <v>1.3569999999999998</v>
      </c>
      <c r="E3" s="30"/>
      <c r="F3" s="30" t="s">
        <v>3</v>
      </c>
      <c r="G3" s="30" t="s">
        <v>3</v>
      </c>
      <c r="H3" s="4"/>
      <c r="I3" s="4"/>
      <c r="J3" s="4"/>
      <c r="K3" s="4"/>
    </row>
    <row r="4" spans="1:11" x14ac:dyDescent="0.25">
      <c r="A4" s="29" t="s">
        <v>668</v>
      </c>
      <c r="B4" s="34">
        <f>B3*30</f>
        <v>1227000</v>
      </c>
      <c r="C4" s="34">
        <f>C3*30</f>
        <v>46500</v>
      </c>
      <c r="D4" s="31"/>
      <c r="E4" s="44">
        <f>D3*C4</f>
        <v>63100.499999999985</v>
      </c>
      <c r="F4" s="30"/>
      <c r="G4" s="30"/>
      <c r="H4" s="4"/>
      <c r="I4" s="4"/>
      <c r="J4" s="4"/>
      <c r="K4" s="4"/>
    </row>
    <row r="5" spans="1:11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</row>
    <row r="21" spans="1:10" x14ac:dyDescent="0.25">
      <c r="A21" s="86" t="s">
        <v>4</v>
      </c>
      <c r="B21" s="86" t="s">
        <v>233</v>
      </c>
      <c r="C21" s="86" t="s">
        <v>5</v>
      </c>
      <c r="D21" s="86" t="s">
        <v>234</v>
      </c>
      <c r="E21" s="86" t="s">
        <v>236</v>
      </c>
      <c r="F21" s="86" t="s">
        <v>237</v>
      </c>
      <c r="G21" s="86" t="s">
        <v>238</v>
      </c>
      <c r="H21" s="86" t="s">
        <v>239</v>
      </c>
      <c r="I21" s="86" t="s">
        <v>240</v>
      </c>
      <c r="J21" s="86" t="s">
        <v>241</v>
      </c>
    </row>
    <row r="22" spans="1:10" x14ac:dyDescent="0.25">
      <c r="A22" s="86" t="s">
        <v>1153</v>
      </c>
      <c r="B22" s="86">
        <v>49500</v>
      </c>
      <c r="C22" s="86">
        <v>0.73</v>
      </c>
      <c r="D22" s="86">
        <v>0.28999999999999998</v>
      </c>
      <c r="E22" s="86">
        <v>416.46</v>
      </c>
      <c r="F22" s="86">
        <v>11797.53</v>
      </c>
      <c r="G22" s="86">
        <v>404.49</v>
      </c>
      <c r="H22" s="86">
        <v>3.5000000000000003E-2</v>
      </c>
      <c r="I22" s="86">
        <v>0.97</v>
      </c>
      <c r="J22" s="86">
        <v>1.47</v>
      </c>
    </row>
    <row r="23" spans="1:10" x14ac:dyDescent="0.25">
      <c r="A23" s="86" t="s">
        <v>1154</v>
      </c>
      <c r="B23" s="86">
        <v>27100</v>
      </c>
      <c r="C23" s="86">
        <v>0.03</v>
      </c>
      <c r="D23" s="86">
        <v>0.57999999999999996</v>
      </c>
      <c r="E23" s="86">
        <v>330.41</v>
      </c>
      <c r="F23" s="86">
        <v>6553.79</v>
      </c>
      <c r="G23" s="86">
        <v>61</v>
      </c>
      <c r="H23" s="86">
        <v>0.05</v>
      </c>
      <c r="I23" s="86">
        <v>0.18</v>
      </c>
      <c r="J23" s="86">
        <v>1.61</v>
      </c>
    </row>
    <row r="24" spans="1:10" x14ac:dyDescent="0.25">
      <c r="A24" s="86" t="s">
        <v>1715</v>
      </c>
      <c r="B24" s="86">
        <v>33100</v>
      </c>
      <c r="C24" s="86">
        <v>0.45</v>
      </c>
      <c r="D24" s="86">
        <v>0.6</v>
      </c>
      <c r="E24" s="86">
        <v>255.21</v>
      </c>
      <c r="F24" s="86">
        <v>3978.06</v>
      </c>
      <c r="G24" s="86">
        <v>139.62</v>
      </c>
      <c r="H24" s="86">
        <v>6.4000000000000001E-2</v>
      </c>
      <c r="I24" s="86">
        <v>0.55000000000000004</v>
      </c>
      <c r="J24" s="86">
        <v>1.6</v>
      </c>
    </row>
    <row r="25" spans="1:10" x14ac:dyDescent="0.25">
      <c r="A25" s="86" t="s">
        <v>2215</v>
      </c>
      <c r="B25" s="86">
        <v>60500</v>
      </c>
      <c r="C25" s="86">
        <v>0.35</v>
      </c>
      <c r="D25" s="86">
        <v>0.3</v>
      </c>
      <c r="E25" s="86">
        <v>185.97</v>
      </c>
      <c r="F25" s="86">
        <v>5636.21</v>
      </c>
      <c r="G25" s="86">
        <v>135.71</v>
      </c>
      <c r="H25" s="86">
        <v>3.3000000000000002E-2</v>
      </c>
      <c r="I25" s="86">
        <v>0.73</v>
      </c>
      <c r="J25" s="86">
        <v>1.5</v>
      </c>
    </row>
    <row r="26" spans="1:10" x14ac:dyDescent="0.25">
      <c r="A26" s="86" t="s">
        <v>2500</v>
      </c>
      <c r="B26" s="86">
        <v>880</v>
      </c>
      <c r="C26" s="86">
        <v>0.46</v>
      </c>
      <c r="D26" s="86">
        <v>0.86</v>
      </c>
      <c r="E26" s="86">
        <v>46.53</v>
      </c>
      <c r="F26" s="86">
        <v>377.78</v>
      </c>
      <c r="G26" s="86">
        <v>10.42</v>
      </c>
      <c r="H26" s="86">
        <v>0.123</v>
      </c>
      <c r="I26" s="86">
        <v>0.22</v>
      </c>
      <c r="J26" s="86">
        <v>1.3</v>
      </c>
    </row>
    <row r="27" spans="1:10" x14ac:dyDescent="0.25">
      <c r="A27" s="86" t="s">
        <v>2274</v>
      </c>
      <c r="B27" s="86">
        <v>12100</v>
      </c>
      <c r="C27" s="86">
        <v>0.71</v>
      </c>
      <c r="D27" s="86">
        <v>0.54</v>
      </c>
      <c r="E27" s="86">
        <v>43.26</v>
      </c>
      <c r="F27" s="86">
        <v>1951.01</v>
      </c>
      <c r="G27" s="86">
        <v>55.39</v>
      </c>
      <c r="H27" s="86">
        <v>2.1999999999999999E-2</v>
      </c>
      <c r="I27" s="86">
        <v>1.28</v>
      </c>
      <c r="J27" s="86">
        <v>1.67</v>
      </c>
    </row>
    <row r="28" spans="1:10" x14ac:dyDescent="0.25">
      <c r="A28" s="86" t="s">
        <v>2598</v>
      </c>
      <c r="B28" s="86">
        <v>2900</v>
      </c>
      <c r="C28" s="86">
        <v>0.28999999999999998</v>
      </c>
      <c r="D28" s="86">
        <v>2.0099999999999998</v>
      </c>
      <c r="E28" s="86">
        <v>43.16</v>
      </c>
      <c r="F28" s="86">
        <v>2919.85</v>
      </c>
      <c r="G28" s="86">
        <v>56.7</v>
      </c>
      <c r="H28" s="86">
        <v>1.4999999999999999E-2</v>
      </c>
      <c r="I28" s="86">
        <v>1.31</v>
      </c>
      <c r="J28" s="86">
        <v>1.95</v>
      </c>
    </row>
    <row r="29" spans="1:10" x14ac:dyDescent="0.25">
      <c r="A29" s="86" t="s">
        <v>2241</v>
      </c>
      <c r="B29" s="86">
        <v>3600</v>
      </c>
      <c r="C29" s="86">
        <v>0.31</v>
      </c>
      <c r="D29" s="86">
        <v>0.89</v>
      </c>
      <c r="E29" s="86">
        <v>18.21</v>
      </c>
      <c r="F29" s="86">
        <v>483.51</v>
      </c>
      <c r="G29" s="86">
        <v>11.14</v>
      </c>
      <c r="H29" s="86">
        <v>3.7999999999999999E-2</v>
      </c>
      <c r="I29" s="86">
        <v>0.61</v>
      </c>
      <c r="J29" s="86">
        <v>1.26</v>
      </c>
    </row>
    <row r="30" spans="1:10" x14ac:dyDescent="0.25">
      <c r="A30" s="86" t="s">
        <v>2136</v>
      </c>
      <c r="B30" s="86">
        <v>1300</v>
      </c>
      <c r="C30" s="86">
        <v>0.13</v>
      </c>
      <c r="D30" s="86">
        <v>0.21</v>
      </c>
      <c r="E30" s="86">
        <v>10.220000000000001</v>
      </c>
      <c r="F30" s="86">
        <v>169.38</v>
      </c>
      <c r="G30" s="86">
        <v>3.2</v>
      </c>
      <c r="H30" s="86">
        <v>0.06</v>
      </c>
      <c r="I30" s="86">
        <v>0.31</v>
      </c>
      <c r="J30" s="86">
        <v>1.05</v>
      </c>
    </row>
    <row r="31" spans="1:10" x14ac:dyDescent="0.25">
      <c r="A31" s="86" t="s">
        <v>2214</v>
      </c>
      <c r="B31" s="86">
        <v>60500</v>
      </c>
      <c r="C31" s="86">
        <v>0.35</v>
      </c>
      <c r="D31" s="86">
        <v>0.3</v>
      </c>
      <c r="E31" s="86">
        <v>8.23</v>
      </c>
      <c r="F31" s="86">
        <v>273.43</v>
      </c>
      <c r="G31" s="86">
        <v>4.16</v>
      </c>
      <c r="H31" s="86">
        <v>0.03</v>
      </c>
      <c r="I31" s="86">
        <v>0.51</v>
      </c>
      <c r="J31" s="86">
        <v>1.68</v>
      </c>
    </row>
    <row r="32" spans="1:10" x14ac:dyDescent="0.25">
      <c r="A32" s="86" t="s">
        <v>2188</v>
      </c>
      <c r="B32" s="86">
        <v>49500</v>
      </c>
      <c r="C32" s="86">
        <v>0.73</v>
      </c>
      <c r="D32" s="86">
        <v>0.28999999999999998</v>
      </c>
      <c r="E32" s="86">
        <v>7.18</v>
      </c>
      <c r="F32" s="86">
        <v>277.86</v>
      </c>
      <c r="G32" s="86">
        <v>7.22</v>
      </c>
      <c r="H32" s="86">
        <v>2.5999999999999999E-2</v>
      </c>
      <c r="I32" s="86">
        <v>1.01</v>
      </c>
      <c r="J32" s="86">
        <v>1.31</v>
      </c>
    </row>
    <row r="33" spans="1:10" x14ac:dyDescent="0.25">
      <c r="A33" s="86" t="s">
        <v>2163</v>
      </c>
      <c r="B33" s="86">
        <v>5400</v>
      </c>
      <c r="C33" s="86">
        <v>0.33</v>
      </c>
      <c r="D33" s="86">
        <v>0.6</v>
      </c>
      <c r="E33" s="86">
        <v>6.21</v>
      </c>
      <c r="F33" s="86">
        <v>159.88999999999999</v>
      </c>
      <c r="G33" s="86">
        <v>1.1299999999999999</v>
      </c>
      <c r="H33" s="86">
        <v>3.9E-2</v>
      </c>
      <c r="I33" s="86">
        <v>0.18</v>
      </c>
      <c r="J33" s="86">
        <v>1.41</v>
      </c>
    </row>
    <row r="34" spans="1:10" x14ac:dyDescent="0.25">
      <c r="A34" s="86" t="s">
        <v>2259</v>
      </c>
      <c r="B34" s="86">
        <v>480</v>
      </c>
      <c r="C34" s="86">
        <v>0.27</v>
      </c>
      <c r="D34" s="86">
        <v>0.4</v>
      </c>
      <c r="E34" s="86">
        <v>4.5599999999999996</v>
      </c>
      <c r="F34" s="86">
        <v>114.76</v>
      </c>
      <c r="G34" s="86">
        <v>5.1100000000000003</v>
      </c>
      <c r="H34" s="86">
        <v>0.04</v>
      </c>
      <c r="I34" s="86">
        <v>1.1200000000000001</v>
      </c>
      <c r="J34" s="86">
        <v>1.34</v>
      </c>
    </row>
    <row r="35" spans="1:10" x14ac:dyDescent="0.25">
      <c r="A35" s="86" t="s">
        <v>2211</v>
      </c>
      <c r="B35" s="86">
        <v>49500</v>
      </c>
      <c r="C35" s="86">
        <v>0.73</v>
      </c>
      <c r="D35" s="86">
        <v>0.28999999999999998</v>
      </c>
      <c r="E35" s="86">
        <v>3.3</v>
      </c>
      <c r="F35" s="86">
        <v>56.31</v>
      </c>
      <c r="G35" s="86">
        <v>4.09</v>
      </c>
      <c r="H35" s="86">
        <v>5.8999999999999997E-2</v>
      </c>
      <c r="I35" s="86">
        <v>1.24</v>
      </c>
      <c r="J35" s="86">
        <v>1.62</v>
      </c>
    </row>
    <row r="36" spans="1:10" x14ac:dyDescent="0.25">
      <c r="A36" s="86" t="s">
        <v>2323</v>
      </c>
      <c r="B36" s="86">
        <v>320</v>
      </c>
      <c r="C36" s="86">
        <v>0.77</v>
      </c>
      <c r="D36" s="86">
        <v>0.82</v>
      </c>
      <c r="E36" s="86">
        <v>3.23</v>
      </c>
      <c r="F36" s="86">
        <v>94.41</v>
      </c>
      <c r="G36" s="86">
        <v>3.23</v>
      </c>
      <c r="H36" s="86">
        <v>3.4000000000000002E-2</v>
      </c>
      <c r="I36" s="86">
        <v>1</v>
      </c>
      <c r="J36" s="86">
        <v>1.97</v>
      </c>
    </row>
    <row r="37" spans="1:10" x14ac:dyDescent="0.25">
      <c r="A37" s="86" t="s">
        <v>2286</v>
      </c>
      <c r="B37" s="86">
        <v>170</v>
      </c>
      <c r="C37" s="86">
        <v>0.64</v>
      </c>
      <c r="D37" s="86">
        <v>0.39</v>
      </c>
      <c r="E37" s="86">
        <v>3.16</v>
      </c>
      <c r="F37" s="86">
        <v>116.75</v>
      </c>
      <c r="G37" s="86">
        <v>3.65</v>
      </c>
      <c r="H37" s="86">
        <v>2.7E-2</v>
      </c>
      <c r="I37" s="86">
        <v>1.1499999999999999</v>
      </c>
      <c r="J37" s="86">
        <v>1.17</v>
      </c>
    </row>
    <row r="38" spans="1:10" x14ac:dyDescent="0.25">
      <c r="A38" s="86" t="s">
        <v>2172</v>
      </c>
      <c r="B38" s="86">
        <v>1900</v>
      </c>
      <c r="C38" s="86">
        <v>0.61</v>
      </c>
      <c r="D38" s="86">
        <v>0.44</v>
      </c>
      <c r="E38" s="86">
        <v>2.38</v>
      </c>
      <c r="F38" s="86">
        <v>112.92</v>
      </c>
      <c r="G38" s="86">
        <v>2.44</v>
      </c>
      <c r="H38" s="86">
        <v>2.1000000000000001E-2</v>
      </c>
      <c r="I38" s="86">
        <v>1.02</v>
      </c>
      <c r="J38" s="86">
        <v>1.51</v>
      </c>
    </row>
    <row r="39" spans="1:10" x14ac:dyDescent="0.25">
      <c r="A39" s="86" t="s">
        <v>2285</v>
      </c>
      <c r="B39" s="86">
        <v>170</v>
      </c>
      <c r="C39" s="86">
        <v>0.56000000000000005</v>
      </c>
      <c r="D39" s="86">
        <v>0.28000000000000003</v>
      </c>
      <c r="E39" s="86">
        <v>2.23</v>
      </c>
      <c r="F39" s="86">
        <v>95.02</v>
      </c>
      <c r="G39" s="86">
        <v>2.75</v>
      </c>
      <c r="H39" s="86">
        <v>2.3E-2</v>
      </c>
      <c r="I39" s="86">
        <v>1.23</v>
      </c>
      <c r="J39" s="86">
        <v>1.27</v>
      </c>
    </row>
    <row r="40" spans="1:10" x14ac:dyDescent="0.25">
      <c r="A40" s="86" t="s">
        <v>2407</v>
      </c>
      <c r="B40" s="86">
        <v>49500</v>
      </c>
      <c r="C40" s="86">
        <v>0.73</v>
      </c>
      <c r="D40" s="86">
        <v>0.28999999999999998</v>
      </c>
      <c r="E40" s="86">
        <v>1.9</v>
      </c>
      <c r="F40" s="86">
        <v>38.1</v>
      </c>
      <c r="G40" s="86">
        <v>1.94</v>
      </c>
      <c r="H40" s="86">
        <v>0.05</v>
      </c>
      <c r="I40" s="86">
        <v>1.02</v>
      </c>
      <c r="J40" s="86">
        <v>1.44</v>
      </c>
    </row>
    <row r="41" spans="1:10" x14ac:dyDescent="0.25">
      <c r="A41" s="86" t="s">
        <v>2167</v>
      </c>
      <c r="B41" s="86">
        <v>49500</v>
      </c>
      <c r="C41" s="86">
        <v>0.73</v>
      </c>
      <c r="D41" s="86">
        <v>0.28999999999999998</v>
      </c>
      <c r="E41" s="86">
        <v>1.54</v>
      </c>
      <c r="F41" s="86">
        <v>56.77</v>
      </c>
      <c r="G41" s="86">
        <v>1.74</v>
      </c>
      <c r="H41" s="86">
        <v>2.7E-2</v>
      </c>
      <c r="I41" s="86">
        <v>1.1299999999999999</v>
      </c>
      <c r="J41" s="86">
        <v>1.36</v>
      </c>
    </row>
    <row r="42" spans="1:10" x14ac:dyDescent="0.25">
      <c r="A42" s="86" t="s">
        <v>2400</v>
      </c>
      <c r="B42" s="86">
        <v>590</v>
      </c>
      <c r="C42" s="86">
        <v>0.55000000000000004</v>
      </c>
      <c r="D42" s="86">
        <v>0.18</v>
      </c>
      <c r="E42" s="86">
        <v>1.35</v>
      </c>
      <c r="F42" s="86">
        <v>53.09</v>
      </c>
      <c r="G42" s="86">
        <v>1.63</v>
      </c>
      <c r="H42" s="86">
        <v>2.5000000000000001E-2</v>
      </c>
      <c r="I42" s="86">
        <v>1.21</v>
      </c>
      <c r="J42" s="86">
        <v>1.47</v>
      </c>
    </row>
    <row r="43" spans="1:10" x14ac:dyDescent="0.25">
      <c r="A43" s="86" t="s">
        <v>2344</v>
      </c>
      <c r="B43" s="86">
        <v>170</v>
      </c>
      <c r="C43" s="86">
        <v>0.17</v>
      </c>
      <c r="D43" s="86">
        <v>0.77</v>
      </c>
      <c r="E43" s="86">
        <v>1.33</v>
      </c>
      <c r="F43" s="86">
        <v>21.12</v>
      </c>
      <c r="G43" s="86">
        <v>1.69</v>
      </c>
      <c r="H43" s="86">
        <v>6.3E-2</v>
      </c>
      <c r="I43" s="86">
        <v>1.27</v>
      </c>
      <c r="J43" s="86">
        <v>1.04</v>
      </c>
    </row>
    <row r="44" spans="1:10" x14ac:dyDescent="0.25">
      <c r="A44" s="86" t="s">
        <v>2250</v>
      </c>
      <c r="B44" s="86">
        <v>880</v>
      </c>
      <c r="C44" s="86">
        <v>0.7</v>
      </c>
      <c r="D44" s="86">
        <v>0.18</v>
      </c>
      <c r="E44" s="86">
        <v>1.28</v>
      </c>
      <c r="F44" s="86">
        <v>44.22</v>
      </c>
      <c r="G44" s="86">
        <v>1.6</v>
      </c>
      <c r="H44" s="86">
        <v>2.9000000000000001E-2</v>
      </c>
      <c r="I44" s="86">
        <v>1.25</v>
      </c>
      <c r="J44" s="86">
        <v>1.97</v>
      </c>
    </row>
    <row r="45" spans="1:10" x14ac:dyDescent="0.25">
      <c r="A45" s="86" t="s">
        <v>2342</v>
      </c>
      <c r="B45" s="86">
        <v>110</v>
      </c>
      <c r="C45" s="86">
        <v>0.32</v>
      </c>
      <c r="D45" s="86">
        <v>1.34</v>
      </c>
      <c r="E45" s="86">
        <v>1.1399999999999999</v>
      </c>
      <c r="F45" s="86">
        <v>29.22</v>
      </c>
      <c r="G45" s="86">
        <v>0.1</v>
      </c>
      <c r="H45" s="86">
        <v>3.9E-2</v>
      </c>
      <c r="I45" s="86">
        <v>0.09</v>
      </c>
      <c r="J45" s="86">
        <v>1.38</v>
      </c>
    </row>
    <row r="46" spans="1:10" x14ac:dyDescent="0.25">
      <c r="A46" s="86" t="s">
        <v>2302</v>
      </c>
      <c r="B46" s="86">
        <v>49500</v>
      </c>
      <c r="C46" s="86">
        <v>0.73</v>
      </c>
      <c r="D46" s="86">
        <v>0.28999999999999998</v>
      </c>
      <c r="E46" s="86">
        <v>1.1299999999999999</v>
      </c>
      <c r="F46" s="86">
        <v>28.31</v>
      </c>
      <c r="G46" s="86">
        <v>1.52</v>
      </c>
      <c r="H46" s="86">
        <v>0.04</v>
      </c>
      <c r="I46" s="86">
        <v>1.34</v>
      </c>
      <c r="J46" s="86">
        <v>1.96</v>
      </c>
    </row>
    <row r="47" spans="1:10" x14ac:dyDescent="0.25">
      <c r="A47" s="86" t="s">
        <v>657</v>
      </c>
      <c r="B47" s="86">
        <v>210</v>
      </c>
      <c r="C47" s="86">
        <v>0.62</v>
      </c>
      <c r="D47" s="86">
        <v>0.35</v>
      </c>
      <c r="E47" s="86">
        <v>1.08</v>
      </c>
      <c r="F47" s="86">
        <v>52.02</v>
      </c>
      <c r="G47" s="86">
        <v>1.04</v>
      </c>
      <c r="H47" s="86">
        <v>2.1000000000000001E-2</v>
      </c>
      <c r="I47" s="86">
        <v>0.96</v>
      </c>
      <c r="J47" s="86">
        <v>1.35</v>
      </c>
    </row>
    <row r="48" spans="1:10" x14ac:dyDescent="0.25">
      <c r="A48" s="86" t="s">
        <v>2480</v>
      </c>
      <c r="B48" s="86">
        <v>880</v>
      </c>
      <c r="C48" s="86">
        <v>0.65</v>
      </c>
      <c r="D48" s="86">
        <v>0.3</v>
      </c>
      <c r="E48" s="86">
        <v>0.89</v>
      </c>
      <c r="F48" s="86">
        <v>56.77</v>
      </c>
      <c r="G48" s="86">
        <v>1.01</v>
      </c>
      <c r="H48" s="86">
        <v>1.6E-2</v>
      </c>
      <c r="I48" s="86">
        <v>1.1399999999999999</v>
      </c>
      <c r="J48" s="86">
        <v>1.9</v>
      </c>
    </row>
    <row r="49" spans="1:10" x14ac:dyDescent="0.25">
      <c r="A49" s="86" t="s">
        <v>2435</v>
      </c>
      <c r="B49" s="86">
        <v>0</v>
      </c>
      <c r="C49" s="86">
        <v>0</v>
      </c>
      <c r="D49" s="86">
        <v>0</v>
      </c>
      <c r="E49" s="86">
        <v>0.81</v>
      </c>
      <c r="F49" s="86">
        <v>1.99</v>
      </c>
      <c r="G49" s="86">
        <v>1.28</v>
      </c>
      <c r="H49" s="86">
        <v>0.40500000000000003</v>
      </c>
      <c r="I49" s="86">
        <v>1.59</v>
      </c>
      <c r="J49" s="86">
        <v>1.54</v>
      </c>
    </row>
    <row r="50" spans="1:10" x14ac:dyDescent="0.25">
      <c r="A50" s="86" t="s">
        <v>2251</v>
      </c>
      <c r="B50" s="86">
        <v>880</v>
      </c>
      <c r="C50" s="86">
        <v>7.0000000000000007E-2</v>
      </c>
      <c r="D50" s="86">
        <v>0.54</v>
      </c>
      <c r="E50" s="86">
        <v>0.71</v>
      </c>
      <c r="F50" s="86">
        <v>79.260000000000005</v>
      </c>
      <c r="G50" s="86">
        <v>0.79</v>
      </c>
      <c r="H50" s="86">
        <v>8.9999999999999993E-3</v>
      </c>
      <c r="I50" s="86">
        <v>1.1000000000000001</v>
      </c>
      <c r="J50" s="86">
        <v>1.69</v>
      </c>
    </row>
    <row r="51" spans="1:10" x14ac:dyDescent="0.25">
      <c r="A51" s="86" t="s">
        <v>2326</v>
      </c>
      <c r="B51" s="86">
        <v>5400</v>
      </c>
      <c r="C51" s="86">
        <v>0.02</v>
      </c>
      <c r="D51" s="86">
        <v>0.28999999999999998</v>
      </c>
      <c r="E51" s="86">
        <v>0.68</v>
      </c>
      <c r="F51" s="86">
        <v>682.87</v>
      </c>
      <c r="G51" s="86">
        <v>0.3</v>
      </c>
      <c r="H51" s="86">
        <v>1E-3</v>
      </c>
      <c r="I51" s="86">
        <v>0.45</v>
      </c>
      <c r="J51" s="86">
        <v>1.02</v>
      </c>
    </row>
    <row r="52" spans="1:10" x14ac:dyDescent="0.25">
      <c r="A52" s="86" t="s">
        <v>2426</v>
      </c>
      <c r="B52" s="86">
        <v>70</v>
      </c>
      <c r="C52" s="86">
        <v>0.73</v>
      </c>
      <c r="D52" s="86">
        <v>0.54</v>
      </c>
      <c r="E52" s="86">
        <v>0.66</v>
      </c>
      <c r="F52" s="86">
        <v>8.42</v>
      </c>
      <c r="G52" s="86">
        <v>0.54</v>
      </c>
      <c r="H52" s="86">
        <v>7.9000000000000001E-2</v>
      </c>
      <c r="I52" s="86">
        <v>0.82</v>
      </c>
      <c r="J52" s="86">
        <v>1.78</v>
      </c>
    </row>
    <row r="53" spans="1:10" x14ac:dyDescent="0.25">
      <c r="A53" s="86" t="s">
        <v>2145</v>
      </c>
      <c r="B53" s="86">
        <v>880</v>
      </c>
      <c r="C53" s="86">
        <v>0.26</v>
      </c>
      <c r="D53" s="86">
        <v>0.97</v>
      </c>
      <c r="E53" s="86">
        <v>0.56000000000000005</v>
      </c>
      <c r="F53" s="86">
        <v>71.3</v>
      </c>
      <c r="G53" s="86">
        <v>0.7</v>
      </c>
      <c r="H53" s="86">
        <v>8.0000000000000002E-3</v>
      </c>
      <c r="I53" s="86">
        <v>1.25</v>
      </c>
      <c r="J53" s="86">
        <v>1.17</v>
      </c>
    </row>
    <row r="54" spans="1:10" x14ac:dyDescent="0.25">
      <c r="A54" s="86" t="s">
        <v>2198</v>
      </c>
      <c r="B54" s="86">
        <v>70</v>
      </c>
      <c r="C54" s="86">
        <v>0.45</v>
      </c>
      <c r="D54" s="86">
        <v>0.94</v>
      </c>
      <c r="E54" s="86">
        <v>0.55000000000000004</v>
      </c>
      <c r="F54" s="86">
        <v>5.36</v>
      </c>
      <c r="G54" s="86">
        <v>0.59</v>
      </c>
      <c r="H54" s="86">
        <v>0.10299999999999999</v>
      </c>
      <c r="I54" s="86">
        <v>1.06</v>
      </c>
      <c r="J54" s="86">
        <v>1.23</v>
      </c>
    </row>
    <row r="55" spans="1:10" x14ac:dyDescent="0.25">
      <c r="A55" s="86" t="s">
        <v>2398</v>
      </c>
      <c r="B55" s="86">
        <v>170</v>
      </c>
      <c r="C55" s="86">
        <v>0.61</v>
      </c>
      <c r="D55" s="86">
        <v>0.69</v>
      </c>
      <c r="E55" s="86">
        <v>0.53</v>
      </c>
      <c r="F55" s="86">
        <v>27.08</v>
      </c>
      <c r="G55" s="86">
        <v>0.65</v>
      </c>
      <c r="H55" s="86">
        <v>0.02</v>
      </c>
      <c r="I55" s="86">
        <v>1.21</v>
      </c>
      <c r="J55" s="86">
        <v>1.24</v>
      </c>
    </row>
    <row r="56" spans="1:10" x14ac:dyDescent="0.25">
      <c r="A56" s="86" t="s">
        <v>2278</v>
      </c>
      <c r="B56" s="86">
        <v>40</v>
      </c>
      <c r="C56" s="86">
        <v>0.45</v>
      </c>
      <c r="D56" s="86">
        <v>0.46</v>
      </c>
      <c r="E56" s="86">
        <v>0.47</v>
      </c>
      <c r="F56" s="86">
        <v>5.36</v>
      </c>
      <c r="G56" s="86">
        <v>0.41</v>
      </c>
      <c r="H56" s="86">
        <v>8.6999999999999994E-2</v>
      </c>
      <c r="I56" s="86">
        <v>0.89</v>
      </c>
      <c r="J56" s="86">
        <v>1.03</v>
      </c>
    </row>
    <row r="57" spans="1:10" x14ac:dyDescent="0.25">
      <c r="A57" s="86" t="s">
        <v>2287</v>
      </c>
      <c r="B57" s="86">
        <v>110</v>
      </c>
      <c r="C57" s="86">
        <v>0.14000000000000001</v>
      </c>
      <c r="D57" s="86">
        <v>0.66</v>
      </c>
      <c r="E57" s="86">
        <v>0.4</v>
      </c>
      <c r="F57" s="86">
        <v>24.94</v>
      </c>
      <c r="G57" s="86">
        <v>0.6</v>
      </c>
      <c r="H57" s="86">
        <v>1.6E-2</v>
      </c>
      <c r="I57" s="86">
        <v>1.49</v>
      </c>
      <c r="J57" s="86">
        <v>2.17</v>
      </c>
    </row>
    <row r="58" spans="1:10" x14ac:dyDescent="0.25">
      <c r="A58" s="86" t="s">
        <v>2168</v>
      </c>
      <c r="B58" s="86">
        <v>320</v>
      </c>
      <c r="C58" s="86">
        <v>0.44</v>
      </c>
      <c r="D58" s="86">
        <v>0.14000000000000001</v>
      </c>
      <c r="E58" s="86">
        <v>0.34</v>
      </c>
      <c r="F58" s="86">
        <v>31.06</v>
      </c>
      <c r="G58" s="86">
        <v>0.4</v>
      </c>
      <c r="H58" s="86">
        <v>1.0999999999999999E-2</v>
      </c>
      <c r="I58" s="86">
        <v>1.17</v>
      </c>
      <c r="J58" s="86">
        <v>1.59</v>
      </c>
    </row>
    <row r="59" spans="1:10" x14ac:dyDescent="0.25">
      <c r="A59" s="86" t="s">
        <v>661</v>
      </c>
      <c r="B59" s="86">
        <v>480</v>
      </c>
      <c r="C59" s="86">
        <v>0.47</v>
      </c>
      <c r="D59" s="86">
        <v>0.28000000000000003</v>
      </c>
      <c r="E59" s="86">
        <v>0.34</v>
      </c>
      <c r="F59" s="86">
        <v>30.45</v>
      </c>
      <c r="G59" s="86">
        <v>0.25</v>
      </c>
      <c r="H59" s="86">
        <v>1.0999999999999999E-2</v>
      </c>
      <c r="I59" s="86">
        <v>0.73</v>
      </c>
      <c r="J59" s="86">
        <v>2.38</v>
      </c>
    </row>
    <row r="60" spans="1:10" x14ac:dyDescent="0.25">
      <c r="A60" s="86" t="s">
        <v>1136</v>
      </c>
      <c r="B60" s="86">
        <v>210</v>
      </c>
      <c r="C60" s="86">
        <v>0.49</v>
      </c>
      <c r="D60" s="86">
        <v>0.28999999999999998</v>
      </c>
      <c r="E60" s="86">
        <v>0.32</v>
      </c>
      <c r="F60" s="86">
        <v>22.65</v>
      </c>
      <c r="G60" s="86">
        <v>0.49</v>
      </c>
      <c r="H60" s="86">
        <v>1.4E-2</v>
      </c>
      <c r="I60" s="86">
        <v>1.53</v>
      </c>
      <c r="J60" s="86">
        <v>2.08</v>
      </c>
    </row>
    <row r="61" spans="1:10" x14ac:dyDescent="0.25">
      <c r="A61" s="86" t="s">
        <v>2339</v>
      </c>
      <c r="B61" s="86">
        <v>390</v>
      </c>
      <c r="C61" s="86">
        <v>0.37</v>
      </c>
      <c r="D61" s="86">
        <v>0.19</v>
      </c>
      <c r="E61" s="86">
        <v>0.3</v>
      </c>
      <c r="F61" s="86">
        <v>19.28</v>
      </c>
      <c r="G61" s="86">
        <v>0.4</v>
      </c>
      <c r="H61" s="86">
        <v>1.6E-2</v>
      </c>
      <c r="I61" s="86">
        <v>1.31</v>
      </c>
      <c r="J61" s="86">
        <v>1.53</v>
      </c>
    </row>
    <row r="62" spans="1:10" x14ac:dyDescent="0.25">
      <c r="A62" s="86" t="s">
        <v>2413</v>
      </c>
      <c r="B62" s="86">
        <v>40</v>
      </c>
      <c r="C62" s="86">
        <v>0.88</v>
      </c>
      <c r="D62" s="86">
        <v>1.1599999999999999</v>
      </c>
      <c r="E62" s="86">
        <v>0.24</v>
      </c>
      <c r="F62" s="86">
        <v>17.75</v>
      </c>
      <c r="G62" s="86">
        <v>0.28000000000000003</v>
      </c>
      <c r="H62" s="86">
        <v>1.4E-2</v>
      </c>
      <c r="I62" s="86">
        <v>1.1599999999999999</v>
      </c>
      <c r="J62" s="86">
        <v>2.14</v>
      </c>
    </row>
    <row r="63" spans="1:10" x14ac:dyDescent="0.25">
      <c r="A63" s="86" t="s">
        <v>2601</v>
      </c>
      <c r="B63" s="86">
        <v>90</v>
      </c>
      <c r="C63" s="86">
        <v>0.28999999999999998</v>
      </c>
      <c r="D63" s="86">
        <v>1.24</v>
      </c>
      <c r="E63" s="86">
        <v>0.22</v>
      </c>
      <c r="F63" s="86">
        <v>3.06</v>
      </c>
      <c r="G63" s="86">
        <v>0.25</v>
      </c>
      <c r="H63" s="86">
        <v>7.2999999999999995E-2</v>
      </c>
      <c r="I63" s="86">
        <v>1.1399999999999999</v>
      </c>
      <c r="J63" s="86">
        <v>1.5</v>
      </c>
    </row>
    <row r="64" spans="1:10" x14ac:dyDescent="0.25">
      <c r="A64" s="86" t="s">
        <v>831</v>
      </c>
      <c r="B64" s="86">
        <v>880</v>
      </c>
      <c r="C64" s="86">
        <v>0.37</v>
      </c>
      <c r="D64" s="86">
        <v>0.47</v>
      </c>
      <c r="E64" s="86">
        <v>0.17</v>
      </c>
      <c r="F64" s="86">
        <v>20.2</v>
      </c>
      <c r="G64" s="86">
        <v>0.2</v>
      </c>
      <c r="H64" s="86">
        <v>8.0000000000000002E-3</v>
      </c>
      <c r="I64" s="86">
        <v>1.22</v>
      </c>
      <c r="J64" s="86">
        <v>1.33</v>
      </c>
    </row>
    <row r="65" spans="1:10" x14ac:dyDescent="0.25">
      <c r="A65" s="86" t="s">
        <v>2177</v>
      </c>
      <c r="B65" s="86">
        <v>50</v>
      </c>
      <c r="C65" s="86">
        <v>0.67</v>
      </c>
      <c r="D65" s="86">
        <v>0.22</v>
      </c>
      <c r="E65" s="86">
        <v>0.16</v>
      </c>
      <c r="F65" s="86">
        <v>11.17</v>
      </c>
      <c r="G65" s="86">
        <v>0.25</v>
      </c>
      <c r="H65" s="86">
        <v>1.4999999999999999E-2</v>
      </c>
      <c r="I65" s="86">
        <v>1.55</v>
      </c>
      <c r="J65" s="86">
        <v>1.66</v>
      </c>
    </row>
    <row r="66" spans="1:10" x14ac:dyDescent="0.25">
      <c r="A66" s="86" t="s">
        <v>2438</v>
      </c>
      <c r="B66" s="86">
        <v>33100</v>
      </c>
      <c r="C66" s="86">
        <v>0.45</v>
      </c>
      <c r="D66" s="86">
        <v>0.6</v>
      </c>
      <c r="E66" s="86">
        <v>0.14000000000000001</v>
      </c>
      <c r="F66" s="86">
        <v>3.98</v>
      </c>
      <c r="G66" s="86">
        <v>0.2</v>
      </c>
      <c r="H66" s="86">
        <v>3.5000000000000003E-2</v>
      </c>
      <c r="I66" s="86">
        <v>1.39</v>
      </c>
      <c r="J66" s="86">
        <v>1.42</v>
      </c>
    </row>
    <row r="67" spans="1:10" x14ac:dyDescent="0.25">
      <c r="A67" s="86" t="s">
        <v>2280</v>
      </c>
      <c r="B67" s="86">
        <v>90</v>
      </c>
      <c r="C67" s="86">
        <v>0.62</v>
      </c>
      <c r="D67" s="86">
        <v>0.1</v>
      </c>
      <c r="E67" s="86">
        <v>0.11</v>
      </c>
      <c r="F67" s="86">
        <v>17.899999999999999</v>
      </c>
      <c r="G67" s="86">
        <v>0.13</v>
      </c>
      <c r="H67" s="86">
        <v>6.0000000000000001E-3</v>
      </c>
      <c r="I67" s="86">
        <v>1.1000000000000001</v>
      </c>
      <c r="J67" s="86">
        <v>1.26</v>
      </c>
    </row>
    <row r="68" spans="1:10" x14ac:dyDescent="0.25">
      <c r="A68" s="86" t="s">
        <v>2560</v>
      </c>
      <c r="B68" s="86">
        <v>40</v>
      </c>
      <c r="C68" s="86">
        <v>0.73</v>
      </c>
      <c r="D68" s="86">
        <v>0.17</v>
      </c>
      <c r="E68" s="86">
        <v>0.11</v>
      </c>
      <c r="F68" s="86">
        <v>10.25</v>
      </c>
      <c r="G68" s="86">
        <v>0.13</v>
      </c>
      <c r="H68" s="86">
        <v>0.01</v>
      </c>
      <c r="I68" s="86">
        <v>1.21</v>
      </c>
      <c r="J68" s="86">
        <v>2.0299999999999998</v>
      </c>
    </row>
    <row r="69" spans="1:10" x14ac:dyDescent="0.25">
      <c r="A69" s="86" t="s">
        <v>2218</v>
      </c>
      <c r="B69" s="86">
        <v>40</v>
      </c>
      <c r="C69" s="86">
        <v>0.7</v>
      </c>
      <c r="D69" s="86">
        <v>0.36</v>
      </c>
      <c r="E69" s="86">
        <v>0.1</v>
      </c>
      <c r="F69" s="86">
        <v>6.58</v>
      </c>
      <c r="G69" s="86">
        <v>7.0000000000000007E-2</v>
      </c>
      <c r="H69" s="86">
        <v>1.4999999999999999E-2</v>
      </c>
      <c r="I69" s="86">
        <v>0.67</v>
      </c>
      <c r="J69" s="86">
        <v>1.56</v>
      </c>
    </row>
    <row r="70" spans="1:10" x14ac:dyDescent="0.25">
      <c r="A70" s="86" t="s">
        <v>2493</v>
      </c>
      <c r="B70" s="86">
        <v>0</v>
      </c>
      <c r="C70" s="86">
        <v>0</v>
      </c>
      <c r="D70" s="86">
        <v>0</v>
      </c>
      <c r="E70" s="86">
        <v>0.1</v>
      </c>
      <c r="F70" s="86">
        <v>4.28</v>
      </c>
      <c r="G70" s="86">
        <v>0.05</v>
      </c>
      <c r="H70" s="86">
        <v>2.3E-2</v>
      </c>
      <c r="I70" s="86">
        <v>0.54</v>
      </c>
      <c r="J70" s="86">
        <v>1.18</v>
      </c>
    </row>
    <row r="71" spans="1:10" x14ac:dyDescent="0.25">
      <c r="A71" s="86" t="s">
        <v>2187</v>
      </c>
      <c r="B71" s="86">
        <v>170</v>
      </c>
      <c r="C71" s="86">
        <v>0.44</v>
      </c>
      <c r="D71" s="86">
        <v>0.21</v>
      </c>
      <c r="E71" s="86">
        <v>7.0000000000000007E-2</v>
      </c>
      <c r="F71" s="86">
        <v>4.28</v>
      </c>
      <c r="G71" s="86">
        <v>0.1</v>
      </c>
      <c r="H71" s="86">
        <v>1.6E-2</v>
      </c>
      <c r="I71" s="86">
        <v>1.48</v>
      </c>
      <c r="J71" s="86">
        <v>2.57</v>
      </c>
    </row>
    <row r="72" spans="1:10" x14ac:dyDescent="0.25">
      <c r="A72" s="86" t="s">
        <v>2195</v>
      </c>
      <c r="B72" s="86">
        <v>40</v>
      </c>
      <c r="C72" s="86">
        <v>0.73</v>
      </c>
      <c r="D72" s="86">
        <v>0.25</v>
      </c>
      <c r="E72" s="86">
        <v>7.0000000000000007E-2</v>
      </c>
      <c r="F72" s="86">
        <v>6.58</v>
      </c>
      <c r="G72" s="86">
        <v>0.05</v>
      </c>
      <c r="H72" s="86">
        <v>0.01</v>
      </c>
      <c r="I72" s="86">
        <v>0.69</v>
      </c>
      <c r="J72" s="86">
        <v>2.88</v>
      </c>
    </row>
    <row r="73" spans="1:10" x14ac:dyDescent="0.25">
      <c r="A73" s="86" t="s">
        <v>2392</v>
      </c>
      <c r="B73" s="86">
        <v>170</v>
      </c>
      <c r="C73" s="86">
        <v>0.56999999999999995</v>
      </c>
      <c r="D73" s="86">
        <v>0.26</v>
      </c>
      <c r="E73" s="86">
        <v>7.0000000000000007E-2</v>
      </c>
      <c r="F73" s="86">
        <v>19.43</v>
      </c>
      <c r="G73" s="86">
        <v>0.11</v>
      </c>
      <c r="H73" s="86">
        <v>4.0000000000000001E-3</v>
      </c>
      <c r="I73" s="86">
        <v>1.54</v>
      </c>
      <c r="J73" s="86">
        <v>1.99</v>
      </c>
    </row>
    <row r="74" spans="1:10" x14ac:dyDescent="0.25">
      <c r="A74" s="86" t="s">
        <v>2584</v>
      </c>
      <c r="B74" s="86">
        <v>0</v>
      </c>
      <c r="C74" s="86">
        <v>0</v>
      </c>
      <c r="D74" s="86">
        <v>0</v>
      </c>
      <c r="E74" s="86">
        <v>7.0000000000000007E-2</v>
      </c>
      <c r="F74" s="86">
        <v>5.66</v>
      </c>
      <c r="G74" s="86">
        <v>0.05</v>
      </c>
      <c r="H74" s="86">
        <v>1.2E-2</v>
      </c>
      <c r="I74" s="86">
        <v>0.76</v>
      </c>
      <c r="J74" s="86">
        <v>1.3</v>
      </c>
    </row>
    <row r="75" spans="1:10" x14ac:dyDescent="0.25">
      <c r="A75" s="86" t="s">
        <v>2183</v>
      </c>
      <c r="B75" s="86">
        <v>20</v>
      </c>
      <c r="C75" s="86">
        <v>0.15</v>
      </c>
      <c r="D75" s="86">
        <v>0</v>
      </c>
      <c r="E75" s="86">
        <v>0.06</v>
      </c>
      <c r="F75" s="86">
        <v>1.38</v>
      </c>
      <c r="G75" s="86">
        <v>0.06</v>
      </c>
      <c r="H75" s="86">
        <v>4.2999999999999997E-2</v>
      </c>
      <c r="I75" s="86">
        <v>1.01</v>
      </c>
      <c r="J75" s="86">
        <v>1</v>
      </c>
    </row>
    <row r="76" spans="1:10" x14ac:dyDescent="0.25">
      <c r="A76" s="86" t="s">
        <v>2417</v>
      </c>
      <c r="B76" s="86">
        <v>140</v>
      </c>
      <c r="C76" s="86">
        <v>0.26</v>
      </c>
      <c r="D76" s="86">
        <v>0</v>
      </c>
      <c r="E76" s="86">
        <v>0.06</v>
      </c>
      <c r="F76" s="86">
        <v>3.67</v>
      </c>
      <c r="G76" s="86">
        <v>0.08</v>
      </c>
      <c r="H76" s="86">
        <v>1.6E-2</v>
      </c>
      <c r="I76" s="86">
        <v>1.4</v>
      </c>
      <c r="J76" s="86">
        <v>1.58</v>
      </c>
    </row>
    <row r="77" spans="1:10" x14ac:dyDescent="0.25">
      <c r="A77" s="86" t="s">
        <v>243</v>
      </c>
      <c r="B77" s="86">
        <v>210</v>
      </c>
      <c r="C77" s="86">
        <v>0.15</v>
      </c>
      <c r="D77" s="86">
        <v>1.48</v>
      </c>
      <c r="E77" s="86">
        <v>0.05</v>
      </c>
      <c r="F77" s="86">
        <v>6.73</v>
      </c>
      <c r="G77" s="86">
        <v>7.0000000000000007E-2</v>
      </c>
      <c r="H77" s="86">
        <v>7.0000000000000001E-3</v>
      </c>
      <c r="I77" s="86">
        <v>1.4</v>
      </c>
      <c r="J77" s="86">
        <v>1.34</v>
      </c>
    </row>
    <row r="78" spans="1:10" x14ac:dyDescent="0.25">
      <c r="A78" s="86" t="s">
        <v>2376</v>
      </c>
      <c r="B78" s="86">
        <v>0</v>
      </c>
      <c r="C78" s="86">
        <v>0</v>
      </c>
      <c r="D78" s="86">
        <v>0</v>
      </c>
      <c r="E78" s="86">
        <v>0.04</v>
      </c>
      <c r="F78" s="86">
        <v>0.46</v>
      </c>
      <c r="G78" s="86">
        <v>0.05</v>
      </c>
      <c r="H78" s="86">
        <v>7.9000000000000001E-2</v>
      </c>
      <c r="I78" s="86">
        <v>1.33</v>
      </c>
      <c r="J78" s="86">
        <v>2.33</v>
      </c>
    </row>
    <row r="79" spans="1:10" x14ac:dyDescent="0.25">
      <c r="A79" s="86" t="s">
        <v>2273</v>
      </c>
      <c r="B79" s="86">
        <v>140</v>
      </c>
      <c r="C79" s="86">
        <v>0.22</v>
      </c>
      <c r="D79" s="86">
        <v>0.89</v>
      </c>
      <c r="E79" s="86">
        <v>0.03</v>
      </c>
      <c r="F79" s="86">
        <v>9.9499999999999993</v>
      </c>
      <c r="G79" s="86">
        <v>0.04</v>
      </c>
      <c r="H79" s="86">
        <v>3.0000000000000001E-3</v>
      </c>
      <c r="I79" s="86">
        <v>1.58</v>
      </c>
      <c r="J79" s="86">
        <v>1.1200000000000001</v>
      </c>
    </row>
    <row r="80" spans="1:10" x14ac:dyDescent="0.25">
      <c r="A80" s="86" t="s">
        <v>543</v>
      </c>
      <c r="B80" s="86">
        <v>720</v>
      </c>
      <c r="C80" s="86">
        <v>0.12</v>
      </c>
      <c r="D80" s="86">
        <v>0.98</v>
      </c>
      <c r="E80" s="86">
        <v>0.03</v>
      </c>
      <c r="F80" s="86">
        <v>0.61</v>
      </c>
      <c r="G80" s="86">
        <v>0.05</v>
      </c>
      <c r="H80" s="86">
        <v>4.5999999999999999E-2</v>
      </c>
      <c r="I80" s="86">
        <v>1.65</v>
      </c>
      <c r="J80" s="86">
        <v>1.25</v>
      </c>
    </row>
    <row r="81" spans="1:10" x14ac:dyDescent="0.25">
      <c r="A81" s="86" t="s">
        <v>637</v>
      </c>
      <c r="B81" s="86">
        <v>40</v>
      </c>
      <c r="C81" s="86">
        <v>0.36</v>
      </c>
      <c r="D81" s="86">
        <v>0.1</v>
      </c>
      <c r="E81" s="86">
        <v>0.03</v>
      </c>
      <c r="F81" s="86">
        <v>3.67</v>
      </c>
      <c r="G81" s="86">
        <v>0.02</v>
      </c>
      <c r="H81" s="86">
        <v>8.9999999999999993E-3</v>
      </c>
      <c r="I81" s="86">
        <v>0.71</v>
      </c>
      <c r="J81" s="86">
        <v>1.08</v>
      </c>
    </row>
    <row r="82" spans="1:10" x14ac:dyDescent="0.25">
      <c r="A82" s="86" t="s">
        <v>2176</v>
      </c>
      <c r="B82" s="86">
        <v>10</v>
      </c>
      <c r="C82" s="86">
        <v>0.35</v>
      </c>
      <c r="D82" s="86">
        <v>0.17</v>
      </c>
      <c r="E82" s="86">
        <v>0.02</v>
      </c>
      <c r="F82" s="86">
        <v>5.2</v>
      </c>
      <c r="G82" s="86">
        <v>0.01</v>
      </c>
      <c r="H82" s="86">
        <v>4.0000000000000001E-3</v>
      </c>
      <c r="I82" s="86">
        <v>0.34</v>
      </c>
      <c r="J82" s="86">
        <v>1.56</v>
      </c>
    </row>
    <row r="83" spans="1:10" x14ac:dyDescent="0.25">
      <c r="A83" s="86" t="s">
        <v>2213</v>
      </c>
      <c r="B83" s="86">
        <v>40</v>
      </c>
      <c r="C83" s="86">
        <v>0.31</v>
      </c>
      <c r="D83" s="86">
        <v>0.79</v>
      </c>
      <c r="E83" s="86">
        <v>0.02</v>
      </c>
      <c r="F83" s="86">
        <v>4.59</v>
      </c>
      <c r="G83" s="86">
        <v>0.01</v>
      </c>
      <c r="H83" s="86">
        <v>5.0000000000000001E-3</v>
      </c>
      <c r="I83" s="86">
        <v>0.55000000000000004</v>
      </c>
      <c r="J83" s="86">
        <v>1.1000000000000001</v>
      </c>
    </row>
    <row r="84" spans="1:10" x14ac:dyDescent="0.25">
      <c r="A84" s="86" t="s">
        <v>830</v>
      </c>
      <c r="B84" s="86">
        <v>880</v>
      </c>
      <c r="C84" s="86">
        <v>0.11</v>
      </c>
      <c r="D84" s="86">
        <v>1.54</v>
      </c>
      <c r="E84" s="86">
        <v>0.02</v>
      </c>
      <c r="F84" s="86">
        <v>8.7200000000000006</v>
      </c>
      <c r="G84" s="86">
        <v>0.04</v>
      </c>
      <c r="H84" s="86">
        <v>3.0000000000000001E-3</v>
      </c>
      <c r="I84" s="86">
        <v>1.66</v>
      </c>
      <c r="J84" s="86">
        <v>1.88</v>
      </c>
    </row>
    <row r="85" spans="1:10" x14ac:dyDescent="0.25">
      <c r="A85" s="86" t="s">
        <v>2433</v>
      </c>
      <c r="B85" s="86">
        <v>170</v>
      </c>
      <c r="C85" s="86">
        <v>7.0000000000000007E-2</v>
      </c>
      <c r="D85" s="86">
        <v>1.35</v>
      </c>
      <c r="E85" s="86">
        <v>0.02</v>
      </c>
      <c r="F85" s="86">
        <v>0.77</v>
      </c>
      <c r="G85" s="86">
        <v>0.02</v>
      </c>
      <c r="H85" s="86">
        <v>0.02</v>
      </c>
      <c r="I85" s="86">
        <v>1.27</v>
      </c>
      <c r="J85" s="86">
        <v>1</v>
      </c>
    </row>
    <row r="86" spans="1:10" x14ac:dyDescent="0.25">
      <c r="A86" s="86" t="s">
        <v>2385</v>
      </c>
      <c r="B86" s="86">
        <v>50</v>
      </c>
      <c r="C86" s="86">
        <v>0.7</v>
      </c>
      <c r="D86" s="86">
        <v>0.46</v>
      </c>
      <c r="E86" s="86">
        <v>0.01</v>
      </c>
      <c r="F86" s="86">
        <v>4.13</v>
      </c>
      <c r="G86" s="86">
        <v>0.01</v>
      </c>
      <c r="H86" s="86">
        <v>1E-3</v>
      </c>
      <c r="I86" s="86">
        <v>1.52</v>
      </c>
      <c r="J86" s="86">
        <v>1.48</v>
      </c>
    </row>
    <row r="87" spans="1:10" x14ac:dyDescent="0.25">
      <c r="A87" s="86" t="s">
        <v>2535</v>
      </c>
      <c r="B87" s="86">
        <v>590</v>
      </c>
      <c r="C87" s="86">
        <v>0.31</v>
      </c>
      <c r="D87" s="86">
        <v>0.09</v>
      </c>
      <c r="E87" s="86">
        <v>0.01</v>
      </c>
      <c r="F87" s="86">
        <v>1.07</v>
      </c>
      <c r="G87" s="86">
        <v>0.01</v>
      </c>
      <c r="H87" s="86">
        <v>6.0000000000000001E-3</v>
      </c>
      <c r="I87" s="86">
        <v>1.47</v>
      </c>
      <c r="J87" s="86">
        <v>1.86</v>
      </c>
    </row>
    <row r="88" spans="1:10" x14ac:dyDescent="0.25">
      <c r="A88" s="86" t="s">
        <v>242</v>
      </c>
      <c r="B88" s="86">
        <v>10</v>
      </c>
      <c r="C88" s="86">
        <v>0</v>
      </c>
      <c r="D88" s="86">
        <v>0</v>
      </c>
      <c r="E88" s="86">
        <v>0</v>
      </c>
      <c r="F88" s="86">
        <v>0</v>
      </c>
      <c r="G88" s="86">
        <v>0</v>
      </c>
    </row>
    <row r="89" spans="1:10" x14ac:dyDescent="0.25">
      <c r="A89" s="86" t="s">
        <v>2119</v>
      </c>
      <c r="B89" s="86">
        <v>0</v>
      </c>
      <c r="C89" s="86">
        <v>0</v>
      </c>
      <c r="D89" s="86">
        <v>0</v>
      </c>
      <c r="E89" s="86">
        <v>0</v>
      </c>
      <c r="F89" s="86">
        <v>0</v>
      </c>
      <c r="G89" s="86">
        <v>0</v>
      </c>
    </row>
    <row r="90" spans="1:10" x14ac:dyDescent="0.25">
      <c r="A90" s="86" t="s">
        <v>2120</v>
      </c>
      <c r="B90" s="86">
        <v>480</v>
      </c>
      <c r="C90" s="86">
        <v>0.47</v>
      </c>
      <c r="D90" s="86">
        <v>0.43</v>
      </c>
      <c r="E90" s="86">
        <v>0</v>
      </c>
      <c r="F90" s="86">
        <v>0</v>
      </c>
      <c r="G90" s="86">
        <v>0</v>
      </c>
    </row>
    <row r="91" spans="1:10" x14ac:dyDescent="0.25">
      <c r="A91" s="86" t="s">
        <v>2121</v>
      </c>
      <c r="B91" s="86">
        <v>0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</row>
    <row r="92" spans="1:10" x14ac:dyDescent="0.25">
      <c r="A92" s="86" t="s">
        <v>2122</v>
      </c>
      <c r="B92" s="86">
        <v>50</v>
      </c>
      <c r="C92" s="86">
        <v>7.0000000000000007E-2</v>
      </c>
      <c r="D92" s="86">
        <v>0</v>
      </c>
      <c r="E92" s="86">
        <v>0</v>
      </c>
      <c r="F92" s="86">
        <v>0.77</v>
      </c>
      <c r="G92" s="86">
        <v>0</v>
      </c>
      <c r="H92" s="86">
        <v>0</v>
      </c>
      <c r="J92" s="86">
        <v>1</v>
      </c>
    </row>
    <row r="93" spans="1:10" x14ac:dyDescent="0.25">
      <c r="A93" s="86" t="s">
        <v>2123</v>
      </c>
      <c r="B93" s="86">
        <v>0</v>
      </c>
      <c r="C93" s="86">
        <v>0</v>
      </c>
      <c r="D93" s="86">
        <v>0</v>
      </c>
      <c r="E93" s="86">
        <v>0</v>
      </c>
      <c r="F93" s="86">
        <v>0</v>
      </c>
      <c r="G93" s="86">
        <v>0</v>
      </c>
    </row>
    <row r="94" spans="1:10" x14ac:dyDescent="0.25">
      <c r="A94" s="86" t="s">
        <v>2124</v>
      </c>
      <c r="B94" s="86">
        <v>0</v>
      </c>
      <c r="C94" s="86">
        <v>0</v>
      </c>
      <c r="D94" s="86">
        <v>0</v>
      </c>
      <c r="E94" s="86">
        <v>0</v>
      </c>
      <c r="F94" s="86">
        <v>0</v>
      </c>
      <c r="G94" s="86">
        <v>0</v>
      </c>
    </row>
    <row r="95" spans="1:10" x14ac:dyDescent="0.25">
      <c r="A95" s="86" t="s">
        <v>2125</v>
      </c>
      <c r="B95" s="86">
        <v>0</v>
      </c>
      <c r="C95" s="86">
        <v>0</v>
      </c>
      <c r="D95" s="86">
        <v>0</v>
      </c>
      <c r="E95" s="86">
        <v>0</v>
      </c>
      <c r="F95" s="86">
        <v>0</v>
      </c>
      <c r="G95" s="86">
        <v>0</v>
      </c>
    </row>
    <row r="96" spans="1:10" x14ac:dyDescent="0.25">
      <c r="A96" s="86" t="s">
        <v>2126</v>
      </c>
      <c r="B96" s="86">
        <v>0</v>
      </c>
      <c r="C96" s="86">
        <v>0</v>
      </c>
      <c r="D96" s="86">
        <v>0</v>
      </c>
      <c r="E96" s="86">
        <v>0</v>
      </c>
      <c r="F96" s="86">
        <v>0</v>
      </c>
      <c r="G96" s="86">
        <v>0</v>
      </c>
    </row>
    <row r="97" spans="1:10" x14ac:dyDescent="0.25">
      <c r="A97" s="86" t="s">
        <v>2127</v>
      </c>
      <c r="B97" s="86">
        <v>0</v>
      </c>
      <c r="C97" s="86">
        <v>0</v>
      </c>
      <c r="D97" s="86">
        <v>0</v>
      </c>
      <c r="E97" s="86">
        <v>0</v>
      </c>
      <c r="F97" s="86">
        <v>0</v>
      </c>
      <c r="G97" s="86">
        <v>0</v>
      </c>
    </row>
    <row r="98" spans="1:10" x14ac:dyDescent="0.25">
      <c r="A98" s="86" t="s">
        <v>2128</v>
      </c>
      <c r="B98" s="86">
        <v>0</v>
      </c>
      <c r="C98" s="86">
        <v>0</v>
      </c>
      <c r="D98" s="86">
        <v>0</v>
      </c>
      <c r="E98" s="86">
        <v>0</v>
      </c>
      <c r="F98" s="86">
        <v>0</v>
      </c>
      <c r="G98" s="86">
        <v>0</v>
      </c>
    </row>
    <row r="99" spans="1:10" x14ac:dyDescent="0.25">
      <c r="A99" s="86" t="s">
        <v>2129</v>
      </c>
      <c r="B99" s="86">
        <v>10</v>
      </c>
      <c r="C99" s="86">
        <v>0.05</v>
      </c>
      <c r="D99" s="86">
        <v>0</v>
      </c>
      <c r="E99" s="86">
        <v>0</v>
      </c>
      <c r="F99" s="86">
        <v>0</v>
      </c>
      <c r="G99" s="86">
        <v>0</v>
      </c>
    </row>
    <row r="100" spans="1:10" x14ac:dyDescent="0.25">
      <c r="A100" s="86" t="s">
        <v>2130</v>
      </c>
      <c r="B100" s="86">
        <v>0</v>
      </c>
      <c r="C100" s="86">
        <v>0</v>
      </c>
      <c r="D100" s="86">
        <v>0</v>
      </c>
      <c r="E100" s="86">
        <v>0</v>
      </c>
      <c r="F100" s="86">
        <v>0</v>
      </c>
      <c r="G100" s="86">
        <v>0</v>
      </c>
    </row>
    <row r="101" spans="1:10" x14ac:dyDescent="0.25">
      <c r="A101" s="86" t="s">
        <v>2131</v>
      </c>
      <c r="B101" s="86">
        <v>0</v>
      </c>
      <c r="C101" s="86">
        <v>0</v>
      </c>
      <c r="D101" s="86">
        <v>0</v>
      </c>
      <c r="E101" s="86">
        <v>0</v>
      </c>
      <c r="F101" s="86">
        <v>0</v>
      </c>
      <c r="G101" s="86">
        <v>0</v>
      </c>
    </row>
    <row r="102" spans="1:10" x14ac:dyDescent="0.25">
      <c r="A102" s="86" t="s">
        <v>2132</v>
      </c>
      <c r="B102" s="86">
        <v>0</v>
      </c>
      <c r="C102" s="86">
        <v>0</v>
      </c>
      <c r="D102" s="86">
        <v>0</v>
      </c>
      <c r="E102" s="86">
        <v>0</v>
      </c>
      <c r="F102" s="86">
        <v>0</v>
      </c>
      <c r="G102" s="86">
        <v>0</v>
      </c>
    </row>
    <row r="103" spans="1:10" x14ac:dyDescent="0.25">
      <c r="A103" s="86" t="s">
        <v>2133</v>
      </c>
      <c r="B103" s="86">
        <v>110</v>
      </c>
      <c r="C103" s="86">
        <v>0.01</v>
      </c>
      <c r="D103" s="86">
        <v>0.06</v>
      </c>
      <c r="E103" s="86">
        <v>0</v>
      </c>
      <c r="F103" s="86">
        <v>0.61</v>
      </c>
      <c r="G103" s="86">
        <v>0</v>
      </c>
      <c r="H103" s="86">
        <v>0</v>
      </c>
      <c r="J103" s="86">
        <v>1</v>
      </c>
    </row>
    <row r="104" spans="1:10" x14ac:dyDescent="0.25">
      <c r="A104" s="86" t="s">
        <v>2134</v>
      </c>
      <c r="B104" s="86">
        <v>0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</row>
    <row r="105" spans="1:10" x14ac:dyDescent="0.25">
      <c r="A105" s="86" t="s">
        <v>2135</v>
      </c>
      <c r="B105" s="86">
        <v>33100</v>
      </c>
      <c r="C105" s="86">
        <v>0.45</v>
      </c>
      <c r="D105" s="86">
        <v>0.6</v>
      </c>
      <c r="E105" s="86">
        <v>0</v>
      </c>
      <c r="F105" s="86">
        <v>0</v>
      </c>
      <c r="G105" s="86">
        <v>0</v>
      </c>
    </row>
    <row r="106" spans="1:10" x14ac:dyDescent="0.25">
      <c r="A106" s="86" t="s">
        <v>2137</v>
      </c>
      <c r="B106" s="86">
        <v>0</v>
      </c>
      <c r="C106" s="86">
        <v>0</v>
      </c>
      <c r="D106" s="86">
        <v>0</v>
      </c>
      <c r="E106" s="86">
        <v>0</v>
      </c>
      <c r="F106" s="86">
        <v>0</v>
      </c>
      <c r="G106" s="86">
        <v>0</v>
      </c>
    </row>
    <row r="107" spans="1:10" x14ac:dyDescent="0.25">
      <c r="A107" s="86" t="s">
        <v>2138</v>
      </c>
      <c r="B107" s="86">
        <v>70</v>
      </c>
      <c r="C107" s="86">
        <v>0.26</v>
      </c>
      <c r="D107" s="86">
        <v>0.47</v>
      </c>
      <c r="E107" s="86">
        <v>0</v>
      </c>
      <c r="F107" s="86">
        <v>0</v>
      </c>
      <c r="G107" s="86">
        <v>0</v>
      </c>
    </row>
    <row r="108" spans="1:10" x14ac:dyDescent="0.25">
      <c r="A108" s="86" t="s">
        <v>2139</v>
      </c>
      <c r="B108" s="86">
        <v>1300</v>
      </c>
      <c r="C108" s="86">
        <v>0.13</v>
      </c>
      <c r="D108" s="86">
        <v>0.21</v>
      </c>
      <c r="E108" s="86">
        <v>0</v>
      </c>
      <c r="F108" s="86">
        <v>0</v>
      </c>
      <c r="G108" s="86">
        <v>0</v>
      </c>
    </row>
    <row r="109" spans="1:10" x14ac:dyDescent="0.25">
      <c r="A109" s="86" t="s">
        <v>2140</v>
      </c>
      <c r="B109" s="86">
        <v>0</v>
      </c>
      <c r="C109" s="86">
        <v>0</v>
      </c>
      <c r="D109" s="86">
        <v>0</v>
      </c>
      <c r="E109" s="86">
        <v>0</v>
      </c>
      <c r="F109" s="86">
        <v>0</v>
      </c>
      <c r="G109" s="86">
        <v>0</v>
      </c>
    </row>
    <row r="110" spans="1:10" x14ac:dyDescent="0.25">
      <c r="A110" s="86" t="s">
        <v>2141</v>
      </c>
      <c r="B110" s="86">
        <v>0</v>
      </c>
      <c r="C110" s="86">
        <v>0</v>
      </c>
      <c r="D110" s="86">
        <v>0</v>
      </c>
      <c r="E110" s="86">
        <v>0</v>
      </c>
      <c r="F110" s="86">
        <v>0</v>
      </c>
      <c r="G110" s="86">
        <v>0</v>
      </c>
    </row>
    <row r="111" spans="1:10" x14ac:dyDescent="0.25">
      <c r="A111" s="86" t="s">
        <v>2142</v>
      </c>
      <c r="B111" s="86">
        <v>0</v>
      </c>
      <c r="C111" s="86">
        <v>0</v>
      </c>
      <c r="D111" s="86">
        <v>0</v>
      </c>
      <c r="E111" s="86">
        <v>0</v>
      </c>
      <c r="F111" s="86">
        <v>0</v>
      </c>
      <c r="G111" s="86">
        <v>0</v>
      </c>
    </row>
    <row r="112" spans="1:10" x14ac:dyDescent="0.25">
      <c r="A112" s="86" t="s">
        <v>2143</v>
      </c>
      <c r="B112" s="86">
        <v>0</v>
      </c>
      <c r="C112" s="86">
        <v>0</v>
      </c>
      <c r="D112" s="86">
        <v>0</v>
      </c>
      <c r="E112" s="86">
        <v>0</v>
      </c>
      <c r="F112" s="86">
        <v>0</v>
      </c>
      <c r="G112" s="86">
        <v>0</v>
      </c>
    </row>
    <row r="113" spans="1:10" x14ac:dyDescent="0.25">
      <c r="A113" s="86" t="s">
        <v>2144</v>
      </c>
      <c r="B113" s="86">
        <v>0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</row>
    <row r="114" spans="1:10" x14ac:dyDescent="0.25">
      <c r="A114" s="86" t="s">
        <v>2146</v>
      </c>
      <c r="B114" s="86">
        <v>140</v>
      </c>
      <c r="C114" s="86">
        <v>0.54</v>
      </c>
      <c r="D114" s="86">
        <v>0.65</v>
      </c>
      <c r="E114" s="86">
        <v>0</v>
      </c>
      <c r="F114" s="86">
        <v>0</v>
      </c>
      <c r="G114" s="86">
        <v>0</v>
      </c>
    </row>
    <row r="115" spans="1:10" x14ac:dyDescent="0.25">
      <c r="A115" s="86" t="s">
        <v>2147</v>
      </c>
      <c r="B115" s="86">
        <v>0</v>
      </c>
      <c r="C115" s="86">
        <v>0</v>
      </c>
      <c r="D115" s="86">
        <v>0</v>
      </c>
      <c r="E115" s="86">
        <v>0</v>
      </c>
      <c r="F115" s="86">
        <v>0</v>
      </c>
      <c r="G115" s="86">
        <v>0</v>
      </c>
    </row>
    <row r="116" spans="1:10" x14ac:dyDescent="0.25">
      <c r="A116" s="86" t="s">
        <v>2148</v>
      </c>
      <c r="B116" s="86">
        <v>0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</row>
    <row r="117" spans="1:10" x14ac:dyDescent="0.25">
      <c r="A117" s="86" t="s">
        <v>2149</v>
      </c>
      <c r="B117" s="86">
        <v>0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</row>
    <row r="118" spans="1:10" x14ac:dyDescent="0.25">
      <c r="A118" s="86" t="s">
        <v>2150</v>
      </c>
      <c r="B118" s="86">
        <v>0</v>
      </c>
      <c r="C118" s="86">
        <v>0</v>
      </c>
      <c r="D118" s="86">
        <v>0</v>
      </c>
      <c r="E118" s="86">
        <v>0</v>
      </c>
      <c r="F118" s="86">
        <v>0</v>
      </c>
      <c r="G118" s="86">
        <v>0</v>
      </c>
    </row>
    <row r="119" spans="1:10" x14ac:dyDescent="0.25">
      <c r="A119" s="86" t="s">
        <v>2151</v>
      </c>
      <c r="B119" s="86">
        <v>2900</v>
      </c>
      <c r="C119" s="86">
        <v>0.13</v>
      </c>
      <c r="D119" s="86">
        <v>1.04</v>
      </c>
      <c r="E119" s="86">
        <v>0</v>
      </c>
      <c r="F119" s="86">
        <v>0</v>
      </c>
      <c r="G119" s="86">
        <v>0</v>
      </c>
    </row>
    <row r="120" spans="1:10" x14ac:dyDescent="0.25">
      <c r="A120" s="86" t="s">
        <v>2152</v>
      </c>
      <c r="B120" s="86">
        <v>0</v>
      </c>
      <c r="C120" s="86">
        <v>0</v>
      </c>
      <c r="D120" s="86">
        <v>0</v>
      </c>
      <c r="E120" s="86">
        <v>0</v>
      </c>
      <c r="F120" s="86">
        <v>0</v>
      </c>
      <c r="G120" s="86">
        <v>0</v>
      </c>
    </row>
    <row r="121" spans="1:10" x14ac:dyDescent="0.25">
      <c r="A121" s="86" t="s">
        <v>2153</v>
      </c>
      <c r="B121" s="86">
        <v>0</v>
      </c>
      <c r="C121" s="86">
        <v>0</v>
      </c>
      <c r="D121" s="86">
        <v>0</v>
      </c>
      <c r="E121" s="86">
        <v>0</v>
      </c>
      <c r="F121" s="86">
        <v>0</v>
      </c>
      <c r="G121" s="86">
        <v>0</v>
      </c>
    </row>
    <row r="122" spans="1:10" x14ac:dyDescent="0.25">
      <c r="A122" s="86" t="s">
        <v>2154</v>
      </c>
      <c r="B122" s="86">
        <v>49500</v>
      </c>
      <c r="C122" s="86">
        <v>0.73</v>
      </c>
      <c r="D122" s="86">
        <v>0.28999999999999998</v>
      </c>
      <c r="E122" s="86">
        <v>0</v>
      </c>
      <c r="F122" s="86">
        <v>0</v>
      </c>
      <c r="G122" s="86">
        <v>0</v>
      </c>
    </row>
    <row r="123" spans="1:10" x14ac:dyDescent="0.25">
      <c r="A123" s="86" t="s">
        <v>2155</v>
      </c>
      <c r="B123" s="86">
        <v>0</v>
      </c>
      <c r="C123" s="86">
        <v>0</v>
      </c>
      <c r="D123" s="86">
        <v>0</v>
      </c>
      <c r="E123" s="86">
        <v>0</v>
      </c>
      <c r="F123" s="86">
        <v>0</v>
      </c>
      <c r="G123" s="86">
        <v>0</v>
      </c>
    </row>
    <row r="124" spans="1:10" x14ac:dyDescent="0.25">
      <c r="A124" s="86" t="s">
        <v>2156</v>
      </c>
      <c r="B124" s="86">
        <v>0</v>
      </c>
      <c r="C124" s="86">
        <v>0</v>
      </c>
      <c r="D124" s="86">
        <v>0</v>
      </c>
      <c r="E124" s="86">
        <v>0</v>
      </c>
      <c r="F124" s="86">
        <v>0</v>
      </c>
      <c r="G124" s="86">
        <v>0</v>
      </c>
    </row>
    <row r="125" spans="1:10" x14ac:dyDescent="0.25">
      <c r="A125" s="86" t="s">
        <v>2157</v>
      </c>
      <c r="B125" s="86">
        <v>210</v>
      </c>
      <c r="C125" s="86">
        <v>0.26</v>
      </c>
      <c r="D125" s="86">
        <v>0.37</v>
      </c>
      <c r="E125" s="86">
        <v>0</v>
      </c>
      <c r="F125" s="86">
        <v>0.77</v>
      </c>
      <c r="G125" s="86">
        <v>0</v>
      </c>
      <c r="H125" s="86">
        <v>0</v>
      </c>
      <c r="J125" s="86">
        <v>1.2</v>
      </c>
    </row>
    <row r="126" spans="1:10" x14ac:dyDescent="0.25">
      <c r="A126" s="86" t="s">
        <v>2158</v>
      </c>
      <c r="B126" s="86">
        <v>0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</row>
    <row r="127" spans="1:10" x14ac:dyDescent="0.25">
      <c r="A127" s="86" t="s">
        <v>2159</v>
      </c>
      <c r="B127" s="86">
        <v>0</v>
      </c>
      <c r="C127" s="86">
        <v>0</v>
      </c>
      <c r="D127" s="86">
        <v>0</v>
      </c>
      <c r="E127" s="86">
        <v>0</v>
      </c>
      <c r="F127" s="86">
        <v>0</v>
      </c>
      <c r="G127" s="86">
        <v>0</v>
      </c>
    </row>
    <row r="128" spans="1:10" x14ac:dyDescent="0.25">
      <c r="A128" s="86" t="s">
        <v>2160</v>
      </c>
      <c r="B128" s="86">
        <v>0</v>
      </c>
      <c r="C128" s="86">
        <v>0</v>
      </c>
      <c r="D128" s="86">
        <v>0</v>
      </c>
      <c r="E128" s="86">
        <v>0</v>
      </c>
      <c r="F128" s="86">
        <v>0</v>
      </c>
      <c r="G128" s="86">
        <v>0</v>
      </c>
    </row>
    <row r="129" spans="1:7" x14ac:dyDescent="0.25">
      <c r="A129" s="86" t="s">
        <v>2161</v>
      </c>
      <c r="B129" s="86">
        <v>0</v>
      </c>
      <c r="C129" s="86">
        <v>0</v>
      </c>
      <c r="D129" s="86">
        <v>0</v>
      </c>
      <c r="E129" s="86">
        <v>0</v>
      </c>
      <c r="F129" s="86">
        <v>0</v>
      </c>
      <c r="G129" s="86">
        <v>0</v>
      </c>
    </row>
    <row r="130" spans="1:7" x14ac:dyDescent="0.25">
      <c r="A130" s="86" t="s">
        <v>2162</v>
      </c>
      <c r="B130" s="86">
        <v>0</v>
      </c>
      <c r="C130" s="86">
        <v>0</v>
      </c>
      <c r="D130" s="86">
        <v>0</v>
      </c>
      <c r="E130" s="86">
        <v>0</v>
      </c>
      <c r="F130" s="86">
        <v>0</v>
      </c>
      <c r="G130" s="86">
        <v>0</v>
      </c>
    </row>
    <row r="131" spans="1:7" x14ac:dyDescent="0.25">
      <c r="A131" s="86" t="s">
        <v>2164</v>
      </c>
      <c r="B131" s="86">
        <v>20</v>
      </c>
      <c r="C131" s="86">
        <v>0.26</v>
      </c>
      <c r="D131" s="86">
        <v>0</v>
      </c>
      <c r="E131" s="86">
        <v>0</v>
      </c>
      <c r="F131" s="86">
        <v>0</v>
      </c>
      <c r="G131" s="86">
        <v>0</v>
      </c>
    </row>
    <row r="132" spans="1:7" x14ac:dyDescent="0.25">
      <c r="A132" s="86" t="s">
        <v>2165</v>
      </c>
      <c r="B132" s="86">
        <v>33100</v>
      </c>
      <c r="C132" s="86">
        <v>0.45</v>
      </c>
      <c r="D132" s="86">
        <v>0.6</v>
      </c>
      <c r="E132" s="86">
        <v>0</v>
      </c>
      <c r="F132" s="86">
        <v>0</v>
      </c>
      <c r="G132" s="86">
        <v>0</v>
      </c>
    </row>
    <row r="133" spans="1:7" x14ac:dyDescent="0.25">
      <c r="A133" s="86" t="s">
        <v>2166</v>
      </c>
      <c r="B133" s="86">
        <v>0</v>
      </c>
      <c r="C133" s="86">
        <v>0</v>
      </c>
      <c r="D133" s="86">
        <v>0</v>
      </c>
      <c r="E133" s="86">
        <v>0</v>
      </c>
      <c r="F133" s="86">
        <v>0</v>
      </c>
      <c r="G133" s="86">
        <v>0</v>
      </c>
    </row>
    <row r="134" spans="1:7" x14ac:dyDescent="0.25">
      <c r="A134" s="86" t="s">
        <v>265</v>
      </c>
      <c r="B134" s="86">
        <v>10</v>
      </c>
      <c r="C134" s="86">
        <v>0.13</v>
      </c>
      <c r="D134" s="86">
        <v>0</v>
      </c>
      <c r="E134" s="86">
        <v>0</v>
      </c>
      <c r="F134" s="86">
        <v>0</v>
      </c>
      <c r="G134" s="86">
        <v>0</v>
      </c>
    </row>
    <row r="135" spans="1:7" x14ac:dyDescent="0.25">
      <c r="A135" s="86" t="s">
        <v>2169</v>
      </c>
      <c r="B135" s="86">
        <v>0</v>
      </c>
      <c r="C135" s="86">
        <v>0</v>
      </c>
      <c r="D135" s="86">
        <v>0</v>
      </c>
      <c r="E135" s="86">
        <v>0</v>
      </c>
      <c r="F135" s="86">
        <v>0</v>
      </c>
      <c r="G135" s="86">
        <v>0</v>
      </c>
    </row>
    <row r="136" spans="1:7" x14ac:dyDescent="0.25">
      <c r="A136" s="86" t="s">
        <v>2170</v>
      </c>
      <c r="B136" s="86">
        <v>0</v>
      </c>
      <c r="C136" s="86">
        <v>0</v>
      </c>
      <c r="D136" s="86">
        <v>0</v>
      </c>
      <c r="E136" s="86">
        <v>0</v>
      </c>
      <c r="F136" s="86">
        <v>0</v>
      </c>
      <c r="G136" s="86">
        <v>0</v>
      </c>
    </row>
    <row r="137" spans="1:7" x14ac:dyDescent="0.25">
      <c r="A137" s="86" t="s">
        <v>2171</v>
      </c>
      <c r="B137" s="86">
        <v>0</v>
      </c>
      <c r="C137" s="86">
        <v>0</v>
      </c>
      <c r="D137" s="86">
        <v>0</v>
      </c>
      <c r="E137" s="86">
        <v>0</v>
      </c>
      <c r="F137" s="86">
        <v>0</v>
      </c>
      <c r="G137" s="86">
        <v>0</v>
      </c>
    </row>
    <row r="138" spans="1:7" x14ac:dyDescent="0.25">
      <c r="A138" s="86" t="s">
        <v>266</v>
      </c>
      <c r="B138" s="86">
        <v>10</v>
      </c>
      <c r="C138" s="86">
        <v>0.15</v>
      </c>
      <c r="D138" s="86">
        <v>0</v>
      </c>
      <c r="E138" s="86">
        <v>0</v>
      </c>
      <c r="F138" s="86">
        <v>0</v>
      </c>
      <c r="G138" s="86">
        <v>0</v>
      </c>
    </row>
    <row r="139" spans="1:7" x14ac:dyDescent="0.25">
      <c r="A139" s="86" t="s">
        <v>267</v>
      </c>
      <c r="B139" s="86">
        <v>10</v>
      </c>
      <c r="C139" s="86">
        <v>0.14000000000000001</v>
      </c>
      <c r="D139" s="86">
        <v>0</v>
      </c>
      <c r="E139" s="86">
        <v>0</v>
      </c>
      <c r="F139" s="86">
        <v>0</v>
      </c>
      <c r="G139" s="86">
        <v>0</v>
      </c>
    </row>
    <row r="140" spans="1:7" x14ac:dyDescent="0.25">
      <c r="A140" s="86" t="s">
        <v>268</v>
      </c>
      <c r="B140" s="86">
        <v>10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</row>
    <row r="141" spans="1:7" x14ac:dyDescent="0.25">
      <c r="A141" s="86" t="s">
        <v>2173</v>
      </c>
      <c r="B141" s="86">
        <v>0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</row>
    <row r="142" spans="1:7" x14ac:dyDescent="0.25">
      <c r="A142" s="86" t="s">
        <v>2174</v>
      </c>
      <c r="B142" s="86">
        <v>0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</row>
    <row r="143" spans="1:7" x14ac:dyDescent="0.25">
      <c r="A143" s="86" t="s">
        <v>2175</v>
      </c>
      <c r="B143" s="86">
        <v>0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</row>
    <row r="144" spans="1:7" x14ac:dyDescent="0.25">
      <c r="A144" s="86" t="s">
        <v>270</v>
      </c>
      <c r="B144" s="86">
        <v>10</v>
      </c>
      <c r="C144" s="86">
        <v>0</v>
      </c>
      <c r="D144" s="86">
        <v>0</v>
      </c>
      <c r="E144" s="86">
        <v>0</v>
      </c>
      <c r="F144" s="86">
        <v>0</v>
      </c>
      <c r="G144" s="86">
        <v>0</v>
      </c>
    </row>
    <row r="145" spans="1:10" x14ac:dyDescent="0.25">
      <c r="A145" s="86" t="s">
        <v>2178</v>
      </c>
      <c r="B145" s="86">
        <v>2400</v>
      </c>
      <c r="C145" s="86">
        <v>0.08</v>
      </c>
      <c r="D145" s="86">
        <v>0.22</v>
      </c>
      <c r="E145" s="86">
        <v>0</v>
      </c>
      <c r="F145" s="86">
        <v>0</v>
      </c>
      <c r="G145" s="86">
        <v>0</v>
      </c>
    </row>
    <row r="146" spans="1:10" x14ac:dyDescent="0.25">
      <c r="A146" s="86" t="s">
        <v>783</v>
      </c>
      <c r="B146" s="86">
        <v>30</v>
      </c>
      <c r="C146" s="86">
        <v>0.08</v>
      </c>
      <c r="D146" s="86">
        <v>0</v>
      </c>
      <c r="E146" s="86">
        <v>0</v>
      </c>
      <c r="F146" s="86">
        <v>0</v>
      </c>
      <c r="G146" s="86">
        <v>0</v>
      </c>
    </row>
    <row r="147" spans="1:10" x14ac:dyDescent="0.25">
      <c r="A147" s="86" t="s">
        <v>2179</v>
      </c>
      <c r="B147" s="86">
        <v>0</v>
      </c>
      <c r="C147" s="86">
        <v>0</v>
      </c>
      <c r="D147" s="86">
        <v>0</v>
      </c>
      <c r="E147" s="86">
        <v>0</v>
      </c>
      <c r="F147" s="86">
        <v>0</v>
      </c>
      <c r="G147" s="86">
        <v>0</v>
      </c>
    </row>
    <row r="148" spans="1:10" x14ac:dyDescent="0.25">
      <c r="A148" s="86" t="s">
        <v>2180</v>
      </c>
      <c r="B148" s="86">
        <v>10</v>
      </c>
      <c r="C148" s="86">
        <v>0.46</v>
      </c>
      <c r="D148" s="86">
        <v>0</v>
      </c>
      <c r="E148" s="86">
        <v>0</v>
      </c>
      <c r="F148" s="86">
        <v>0</v>
      </c>
      <c r="G148" s="86">
        <v>0</v>
      </c>
    </row>
    <row r="149" spans="1:10" x14ac:dyDescent="0.25">
      <c r="A149" s="86" t="s">
        <v>2181</v>
      </c>
      <c r="B149" s="86">
        <v>0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</row>
    <row r="150" spans="1:10" x14ac:dyDescent="0.25">
      <c r="A150" s="86" t="s">
        <v>2182</v>
      </c>
      <c r="B150" s="86">
        <v>0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</row>
    <row r="151" spans="1:10" x14ac:dyDescent="0.25">
      <c r="A151" s="86" t="s">
        <v>2184</v>
      </c>
      <c r="B151" s="86">
        <v>390</v>
      </c>
      <c r="C151" s="86">
        <v>0.22</v>
      </c>
      <c r="D151" s="86">
        <v>0.81</v>
      </c>
      <c r="E151" s="86">
        <v>0</v>
      </c>
      <c r="F151" s="86">
        <v>0.15</v>
      </c>
      <c r="G151" s="86">
        <v>0</v>
      </c>
      <c r="H151" s="86">
        <v>0</v>
      </c>
      <c r="J151" s="86">
        <v>3</v>
      </c>
    </row>
    <row r="152" spans="1:10" x14ac:dyDescent="0.25">
      <c r="A152" s="86" t="s">
        <v>2185</v>
      </c>
      <c r="B152" s="86">
        <v>0</v>
      </c>
      <c r="C152" s="86">
        <v>0</v>
      </c>
      <c r="D152" s="86">
        <v>0</v>
      </c>
      <c r="E152" s="86">
        <v>0</v>
      </c>
      <c r="F152" s="86">
        <v>0</v>
      </c>
      <c r="G152" s="86">
        <v>0</v>
      </c>
    </row>
    <row r="153" spans="1:10" x14ac:dyDescent="0.25">
      <c r="A153" s="86" t="s">
        <v>273</v>
      </c>
      <c r="B153" s="86">
        <v>10</v>
      </c>
      <c r="C153" s="86">
        <v>0.1</v>
      </c>
      <c r="D153" s="86">
        <v>0</v>
      </c>
      <c r="E153" s="86">
        <v>0</v>
      </c>
      <c r="F153" s="86">
        <v>0</v>
      </c>
      <c r="G153" s="86">
        <v>0</v>
      </c>
    </row>
    <row r="154" spans="1:10" x14ac:dyDescent="0.25">
      <c r="A154" s="86" t="s">
        <v>2186</v>
      </c>
      <c r="B154" s="86">
        <v>0</v>
      </c>
      <c r="C154" s="86">
        <v>0</v>
      </c>
      <c r="D154" s="86">
        <v>0</v>
      </c>
      <c r="E154" s="86">
        <v>0</v>
      </c>
      <c r="F154" s="86">
        <v>0</v>
      </c>
      <c r="G154" s="86">
        <v>0</v>
      </c>
    </row>
    <row r="155" spans="1:10" x14ac:dyDescent="0.25">
      <c r="A155" s="86" t="s">
        <v>2189</v>
      </c>
      <c r="B155" s="86">
        <v>10</v>
      </c>
      <c r="C155" s="86">
        <v>0.15</v>
      </c>
      <c r="D155" s="86">
        <v>0</v>
      </c>
      <c r="E155" s="86">
        <v>0</v>
      </c>
      <c r="F155" s="86">
        <v>0</v>
      </c>
      <c r="G155" s="86">
        <v>0</v>
      </c>
    </row>
    <row r="156" spans="1:10" x14ac:dyDescent="0.25">
      <c r="A156" s="86" t="s">
        <v>276</v>
      </c>
      <c r="B156" s="86">
        <v>10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</row>
    <row r="157" spans="1:10" x14ac:dyDescent="0.25">
      <c r="A157" s="86" t="s">
        <v>277</v>
      </c>
      <c r="B157" s="86">
        <v>10</v>
      </c>
      <c r="C157" s="86">
        <v>0</v>
      </c>
      <c r="D157" s="86">
        <v>0</v>
      </c>
      <c r="E157" s="86">
        <v>0</v>
      </c>
      <c r="F157" s="86">
        <v>0</v>
      </c>
      <c r="G157" s="86">
        <v>0</v>
      </c>
    </row>
    <row r="158" spans="1:10" x14ac:dyDescent="0.25">
      <c r="A158" s="86" t="s">
        <v>2190</v>
      </c>
      <c r="B158" s="86">
        <v>0</v>
      </c>
      <c r="C158" s="86">
        <v>0</v>
      </c>
      <c r="D158" s="86">
        <v>0</v>
      </c>
      <c r="E158" s="86">
        <v>0</v>
      </c>
      <c r="F158" s="86">
        <v>0</v>
      </c>
      <c r="G158" s="86">
        <v>0</v>
      </c>
    </row>
    <row r="159" spans="1:10" x14ac:dyDescent="0.25">
      <c r="A159" s="86" t="s">
        <v>2191</v>
      </c>
      <c r="B159" s="86">
        <v>0</v>
      </c>
      <c r="C159" s="86">
        <v>0</v>
      </c>
      <c r="D159" s="86">
        <v>0</v>
      </c>
      <c r="E159" s="86">
        <v>0</v>
      </c>
      <c r="F159" s="86">
        <v>0</v>
      </c>
      <c r="G159" s="86">
        <v>0</v>
      </c>
    </row>
    <row r="160" spans="1:10" x14ac:dyDescent="0.25">
      <c r="A160" s="86" t="s">
        <v>2192</v>
      </c>
      <c r="B160" s="86">
        <v>0</v>
      </c>
      <c r="C160" s="86">
        <v>0</v>
      </c>
      <c r="D160" s="86">
        <v>0</v>
      </c>
      <c r="E160" s="86">
        <v>0</v>
      </c>
      <c r="F160" s="86">
        <v>0</v>
      </c>
      <c r="G160" s="86">
        <v>0</v>
      </c>
    </row>
    <row r="161" spans="1:10" x14ac:dyDescent="0.25">
      <c r="A161" s="86" t="s">
        <v>278</v>
      </c>
      <c r="B161" s="86">
        <v>10</v>
      </c>
      <c r="C161" s="86">
        <v>0.13</v>
      </c>
      <c r="D161" s="86">
        <v>0.51</v>
      </c>
      <c r="E161" s="86">
        <v>0</v>
      </c>
      <c r="F161" s="86">
        <v>0</v>
      </c>
      <c r="G161" s="86">
        <v>0</v>
      </c>
    </row>
    <row r="162" spans="1:10" x14ac:dyDescent="0.25">
      <c r="A162" s="86" t="s">
        <v>2193</v>
      </c>
      <c r="B162" s="86">
        <v>1900</v>
      </c>
      <c r="C162" s="86">
        <v>0.56999999999999995</v>
      </c>
      <c r="D162" s="86">
        <v>0.25</v>
      </c>
      <c r="E162" s="86">
        <v>0</v>
      </c>
      <c r="F162" s="86">
        <v>0</v>
      </c>
      <c r="G162" s="86">
        <v>0</v>
      </c>
    </row>
    <row r="163" spans="1:10" x14ac:dyDescent="0.25">
      <c r="A163" s="86" t="s">
        <v>280</v>
      </c>
      <c r="B163" s="86">
        <v>10</v>
      </c>
      <c r="C163" s="86">
        <v>0</v>
      </c>
      <c r="D163" s="86">
        <v>0</v>
      </c>
      <c r="E163" s="86">
        <v>0</v>
      </c>
      <c r="F163" s="86">
        <v>0</v>
      </c>
      <c r="G163" s="86">
        <v>0</v>
      </c>
    </row>
    <row r="164" spans="1:10" x14ac:dyDescent="0.25">
      <c r="A164" s="86" t="s">
        <v>281</v>
      </c>
      <c r="B164" s="86">
        <v>10</v>
      </c>
      <c r="C164" s="86">
        <v>0</v>
      </c>
      <c r="D164" s="86">
        <v>0</v>
      </c>
      <c r="E164" s="86">
        <v>0</v>
      </c>
      <c r="F164" s="86">
        <v>0</v>
      </c>
      <c r="G164" s="86">
        <v>0</v>
      </c>
    </row>
    <row r="165" spans="1:10" x14ac:dyDescent="0.25">
      <c r="A165" s="86" t="s">
        <v>282</v>
      </c>
      <c r="B165" s="86">
        <v>10</v>
      </c>
      <c r="C165" s="86">
        <v>0.12</v>
      </c>
      <c r="D165" s="86">
        <v>0</v>
      </c>
      <c r="E165" s="86">
        <v>0</v>
      </c>
      <c r="F165" s="86">
        <v>0</v>
      </c>
      <c r="G165" s="86">
        <v>0</v>
      </c>
    </row>
    <row r="166" spans="1:10" x14ac:dyDescent="0.25">
      <c r="A166" s="86" t="s">
        <v>283</v>
      </c>
      <c r="B166" s="86">
        <v>10</v>
      </c>
      <c r="C166" s="86">
        <v>0.12</v>
      </c>
      <c r="D166" s="86">
        <v>0</v>
      </c>
      <c r="E166" s="86">
        <v>0</v>
      </c>
      <c r="F166" s="86">
        <v>0</v>
      </c>
      <c r="G166" s="86">
        <v>0</v>
      </c>
    </row>
    <row r="167" spans="1:10" x14ac:dyDescent="0.25">
      <c r="A167" s="86" t="s">
        <v>2194</v>
      </c>
      <c r="B167" s="86">
        <v>0</v>
      </c>
      <c r="C167" s="86">
        <v>0</v>
      </c>
      <c r="D167" s="86">
        <v>0</v>
      </c>
      <c r="E167" s="86">
        <v>0</v>
      </c>
      <c r="F167" s="86">
        <v>0</v>
      </c>
      <c r="G167" s="86">
        <v>0</v>
      </c>
    </row>
    <row r="168" spans="1:10" x14ac:dyDescent="0.25">
      <c r="A168" s="86" t="s">
        <v>2196</v>
      </c>
      <c r="B168" s="86">
        <v>0</v>
      </c>
      <c r="C168" s="86">
        <v>0</v>
      </c>
      <c r="D168" s="86">
        <v>0</v>
      </c>
      <c r="E168" s="86">
        <v>0</v>
      </c>
      <c r="F168" s="86">
        <v>0</v>
      </c>
      <c r="G168" s="86">
        <v>0</v>
      </c>
    </row>
    <row r="169" spans="1:10" x14ac:dyDescent="0.25">
      <c r="A169" s="86" t="s">
        <v>2197</v>
      </c>
      <c r="B169" s="86">
        <v>0</v>
      </c>
      <c r="C169" s="86">
        <v>0</v>
      </c>
      <c r="D169" s="86">
        <v>0</v>
      </c>
      <c r="E169" s="86">
        <v>0</v>
      </c>
      <c r="F169" s="86">
        <v>0</v>
      </c>
      <c r="G169" s="86">
        <v>0</v>
      </c>
    </row>
    <row r="170" spans="1:10" x14ac:dyDescent="0.25">
      <c r="A170" s="86" t="s">
        <v>2199</v>
      </c>
      <c r="B170" s="86">
        <v>260</v>
      </c>
      <c r="C170" s="86">
        <v>0.51</v>
      </c>
      <c r="D170" s="86">
        <v>0.34</v>
      </c>
      <c r="E170" s="86">
        <v>0</v>
      </c>
      <c r="F170" s="86">
        <v>0</v>
      </c>
      <c r="G170" s="86">
        <v>0</v>
      </c>
    </row>
    <row r="171" spans="1:10" x14ac:dyDescent="0.25">
      <c r="A171" s="86" t="s">
        <v>2200</v>
      </c>
      <c r="B171" s="86">
        <v>30</v>
      </c>
      <c r="C171" s="86">
        <v>0.45</v>
      </c>
      <c r="D171" s="86">
        <v>2.27</v>
      </c>
      <c r="E171" s="86">
        <v>0</v>
      </c>
      <c r="F171" s="86">
        <v>0</v>
      </c>
      <c r="G171" s="86">
        <v>0</v>
      </c>
    </row>
    <row r="172" spans="1:10" x14ac:dyDescent="0.25">
      <c r="A172" s="86" t="s">
        <v>2201</v>
      </c>
      <c r="B172" s="86">
        <v>0</v>
      </c>
      <c r="C172" s="86">
        <v>0</v>
      </c>
      <c r="D172" s="86">
        <v>0</v>
      </c>
      <c r="E172" s="86">
        <v>0</v>
      </c>
      <c r="F172" s="86">
        <v>0</v>
      </c>
      <c r="G172" s="86">
        <v>0</v>
      </c>
    </row>
    <row r="173" spans="1:10" x14ac:dyDescent="0.25">
      <c r="A173" s="86" t="s">
        <v>2202</v>
      </c>
      <c r="B173" s="86">
        <v>0</v>
      </c>
      <c r="C173" s="86">
        <v>0</v>
      </c>
      <c r="D173" s="86">
        <v>0</v>
      </c>
      <c r="E173" s="86">
        <v>0</v>
      </c>
      <c r="F173" s="86">
        <v>0</v>
      </c>
      <c r="G173" s="86">
        <v>0</v>
      </c>
    </row>
    <row r="174" spans="1:10" x14ac:dyDescent="0.25">
      <c r="A174" s="86" t="s">
        <v>2203</v>
      </c>
      <c r="B174" s="86">
        <v>260</v>
      </c>
      <c r="C174" s="86">
        <v>0.05</v>
      </c>
      <c r="D174" s="86">
        <v>0.36</v>
      </c>
      <c r="E174" s="86">
        <v>0</v>
      </c>
      <c r="F174" s="86">
        <v>4.59</v>
      </c>
      <c r="G174" s="86">
        <v>0</v>
      </c>
      <c r="H174" s="86">
        <v>0</v>
      </c>
      <c r="J174" s="86">
        <v>1.3</v>
      </c>
    </row>
    <row r="175" spans="1:10" x14ac:dyDescent="0.25">
      <c r="A175" s="86" t="s">
        <v>288</v>
      </c>
      <c r="B175" s="86">
        <v>10</v>
      </c>
      <c r="C175" s="86">
        <v>0</v>
      </c>
      <c r="D175" s="86">
        <v>0</v>
      </c>
      <c r="E175" s="86">
        <v>0</v>
      </c>
      <c r="F175" s="86">
        <v>0</v>
      </c>
      <c r="G175" s="86">
        <v>0</v>
      </c>
    </row>
    <row r="176" spans="1:10" x14ac:dyDescent="0.25">
      <c r="A176" s="86" t="s">
        <v>2204</v>
      </c>
      <c r="B176" s="86">
        <v>480</v>
      </c>
      <c r="C176" s="86">
        <v>0.33</v>
      </c>
      <c r="D176" s="86">
        <v>0.24</v>
      </c>
      <c r="E176" s="86">
        <v>0</v>
      </c>
      <c r="F176" s="86">
        <v>2.91</v>
      </c>
      <c r="G176" s="86">
        <v>0</v>
      </c>
      <c r="H176" s="86">
        <v>0</v>
      </c>
      <c r="J176" s="86">
        <v>3.05</v>
      </c>
    </row>
    <row r="177" spans="1:10" x14ac:dyDescent="0.25">
      <c r="A177" s="86" t="s">
        <v>2205</v>
      </c>
      <c r="B177" s="86">
        <v>1000</v>
      </c>
      <c r="C177" s="86">
        <v>0</v>
      </c>
      <c r="D177" s="86">
        <v>0</v>
      </c>
      <c r="E177" s="86">
        <v>0</v>
      </c>
      <c r="F177" s="86">
        <v>0</v>
      </c>
      <c r="G177" s="86">
        <v>0</v>
      </c>
    </row>
    <row r="178" spans="1:10" x14ac:dyDescent="0.25">
      <c r="A178" s="86" t="s">
        <v>289</v>
      </c>
      <c r="B178" s="86">
        <v>10</v>
      </c>
      <c r="C178" s="86">
        <v>0.03</v>
      </c>
      <c r="D178" s="86">
        <v>0</v>
      </c>
      <c r="E178" s="86">
        <v>0</v>
      </c>
      <c r="F178" s="86">
        <v>0</v>
      </c>
      <c r="G178" s="86">
        <v>0</v>
      </c>
    </row>
    <row r="179" spans="1:10" x14ac:dyDescent="0.25">
      <c r="A179" s="86" t="s">
        <v>2206</v>
      </c>
      <c r="B179" s="86">
        <v>480</v>
      </c>
      <c r="C179" s="86">
        <v>0.02</v>
      </c>
      <c r="D179" s="86">
        <v>0.17</v>
      </c>
      <c r="E179" s="86">
        <v>0</v>
      </c>
      <c r="F179" s="86">
        <v>1.07</v>
      </c>
      <c r="G179" s="86">
        <v>0</v>
      </c>
      <c r="H179" s="86">
        <v>0</v>
      </c>
      <c r="J179" s="86">
        <v>1</v>
      </c>
    </row>
    <row r="180" spans="1:10" x14ac:dyDescent="0.25">
      <c r="A180" s="86" t="s">
        <v>290</v>
      </c>
      <c r="B180" s="86">
        <v>10</v>
      </c>
      <c r="C180" s="86">
        <v>0</v>
      </c>
      <c r="D180" s="86">
        <v>0</v>
      </c>
      <c r="E180" s="86">
        <v>0</v>
      </c>
      <c r="F180" s="86">
        <v>0</v>
      </c>
      <c r="G180" s="86">
        <v>0</v>
      </c>
    </row>
    <row r="181" spans="1:10" x14ac:dyDescent="0.25">
      <c r="A181" s="86" t="s">
        <v>2207</v>
      </c>
      <c r="B181" s="86">
        <v>30</v>
      </c>
      <c r="C181" s="86">
        <v>0.51</v>
      </c>
      <c r="D181" s="86">
        <v>0.35</v>
      </c>
      <c r="E181" s="86">
        <v>0</v>
      </c>
      <c r="F181" s="86">
        <v>1.38</v>
      </c>
      <c r="G181" s="86">
        <v>0</v>
      </c>
      <c r="H181" s="86">
        <v>0</v>
      </c>
      <c r="J181" s="86">
        <v>1.44</v>
      </c>
    </row>
    <row r="182" spans="1:10" x14ac:dyDescent="0.25">
      <c r="A182" s="86" t="s">
        <v>2208</v>
      </c>
      <c r="B182" s="86">
        <v>0</v>
      </c>
      <c r="C182" s="86">
        <v>0</v>
      </c>
      <c r="D182" s="86">
        <v>0</v>
      </c>
      <c r="E182" s="86">
        <v>0</v>
      </c>
      <c r="F182" s="86">
        <v>0</v>
      </c>
      <c r="G182" s="86">
        <v>0</v>
      </c>
    </row>
    <row r="183" spans="1:10" x14ac:dyDescent="0.25">
      <c r="A183" s="86" t="s">
        <v>2209</v>
      </c>
      <c r="B183" s="86">
        <v>0</v>
      </c>
      <c r="C183" s="86">
        <v>0</v>
      </c>
      <c r="D183" s="86">
        <v>0</v>
      </c>
      <c r="E183" s="86">
        <v>0</v>
      </c>
      <c r="F183" s="86">
        <v>0</v>
      </c>
      <c r="G183" s="86">
        <v>0</v>
      </c>
    </row>
    <row r="184" spans="1:10" x14ac:dyDescent="0.25">
      <c r="A184" s="86" t="s">
        <v>2210</v>
      </c>
      <c r="B184" s="86">
        <v>0</v>
      </c>
      <c r="C184" s="86">
        <v>0</v>
      </c>
      <c r="D184" s="86">
        <v>0</v>
      </c>
      <c r="E184" s="86">
        <v>0</v>
      </c>
      <c r="F184" s="86">
        <v>0</v>
      </c>
      <c r="G184" s="86">
        <v>0</v>
      </c>
    </row>
    <row r="185" spans="1:10" x14ac:dyDescent="0.25">
      <c r="A185" s="86" t="s">
        <v>2212</v>
      </c>
      <c r="B185" s="86">
        <v>0</v>
      </c>
      <c r="C185" s="86">
        <v>0</v>
      </c>
      <c r="D185" s="86">
        <v>0</v>
      </c>
      <c r="E185" s="86">
        <v>0</v>
      </c>
      <c r="F185" s="86">
        <v>0</v>
      </c>
      <c r="G185" s="86">
        <v>0</v>
      </c>
    </row>
    <row r="186" spans="1:10" x14ac:dyDescent="0.25">
      <c r="A186" s="86" t="s">
        <v>2216</v>
      </c>
      <c r="B186" s="86">
        <v>0</v>
      </c>
      <c r="C186" s="86">
        <v>0</v>
      </c>
      <c r="D186" s="86">
        <v>0</v>
      </c>
      <c r="E186" s="86">
        <v>0</v>
      </c>
      <c r="F186" s="86">
        <v>0</v>
      </c>
      <c r="G186" s="86">
        <v>0</v>
      </c>
    </row>
    <row r="187" spans="1:10" x14ac:dyDescent="0.25">
      <c r="A187" s="86" t="s">
        <v>81</v>
      </c>
      <c r="B187" s="86">
        <v>10</v>
      </c>
      <c r="C187" s="86">
        <v>0.09</v>
      </c>
      <c r="D187" s="86">
        <v>0.12</v>
      </c>
      <c r="E187" s="86">
        <v>0</v>
      </c>
      <c r="F187" s="86">
        <v>0.15</v>
      </c>
      <c r="G187" s="86">
        <v>0</v>
      </c>
      <c r="H187" s="86">
        <v>0</v>
      </c>
      <c r="J187" s="86">
        <v>1</v>
      </c>
    </row>
    <row r="188" spans="1:10" x14ac:dyDescent="0.25">
      <c r="A188" s="86" t="s">
        <v>2217</v>
      </c>
      <c r="B188" s="86">
        <v>0</v>
      </c>
      <c r="C188" s="86">
        <v>0</v>
      </c>
      <c r="D188" s="86">
        <v>0</v>
      </c>
      <c r="E188" s="86">
        <v>0</v>
      </c>
      <c r="F188" s="86">
        <v>0</v>
      </c>
      <c r="G188" s="86">
        <v>0</v>
      </c>
    </row>
    <row r="189" spans="1:10" x14ac:dyDescent="0.25">
      <c r="A189" s="86" t="s">
        <v>1252</v>
      </c>
      <c r="B189" s="86">
        <v>20</v>
      </c>
      <c r="C189" s="86">
        <v>0.01</v>
      </c>
      <c r="D189" s="86">
        <v>0</v>
      </c>
      <c r="E189" s="86">
        <v>0</v>
      </c>
      <c r="F189" s="86">
        <v>0.15</v>
      </c>
      <c r="G189" s="86">
        <v>0</v>
      </c>
      <c r="H189" s="86">
        <v>0</v>
      </c>
      <c r="J189" s="86">
        <v>1</v>
      </c>
    </row>
    <row r="190" spans="1:10" x14ac:dyDescent="0.25">
      <c r="A190" s="86" t="s">
        <v>295</v>
      </c>
      <c r="B190" s="86">
        <v>10</v>
      </c>
      <c r="C190" s="86">
        <v>0</v>
      </c>
      <c r="D190" s="86">
        <v>0</v>
      </c>
      <c r="E190" s="86">
        <v>0</v>
      </c>
      <c r="F190" s="86">
        <v>0</v>
      </c>
      <c r="G190" s="86">
        <v>0</v>
      </c>
    </row>
    <row r="191" spans="1:10" x14ac:dyDescent="0.25">
      <c r="A191" s="86" t="s">
        <v>296</v>
      </c>
      <c r="B191" s="86">
        <v>10</v>
      </c>
      <c r="C191" s="86">
        <v>0.06</v>
      </c>
      <c r="D191" s="86">
        <v>0</v>
      </c>
      <c r="E191" s="86">
        <v>0</v>
      </c>
      <c r="F191" s="86">
        <v>0</v>
      </c>
      <c r="G191" s="86">
        <v>0</v>
      </c>
    </row>
    <row r="192" spans="1:10" x14ac:dyDescent="0.25">
      <c r="A192" s="86" t="s">
        <v>2219</v>
      </c>
      <c r="B192" s="86">
        <v>0</v>
      </c>
      <c r="C192" s="86">
        <v>0</v>
      </c>
      <c r="D192" s="86">
        <v>0</v>
      </c>
      <c r="E192" s="86">
        <v>0</v>
      </c>
      <c r="F192" s="86">
        <v>0</v>
      </c>
      <c r="G192" s="86">
        <v>0</v>
      </c>
    </row>
    <row r="193" spans="1:10" x14ac:dyDescent="0.25">
      <c r="A193" s="86" t="s">
        <v>2220</v>
      </c>
      <c r="B193" s="86">
        <v>33100</v>
      </c>
      <c r="C193" s="86">
        <v>0.45</v>
      </c>
      <c r="D193" s="86">
        <v>0.6</v>
      </c>
      <c r="E193" s="86">
        <v>0</v>
      </c>
      <c r="F193" s="86">
        <v>0</v>
      </c>
      <c r="G193" s="86">
        <v>0</v>
      </c>
    </row>
    <row r="194" spans="1:10" x14ac:dyDescent="0.25">
      <c r="A194" s="86" t="s">
        <v>2221</v>
      </c>
      <c r="B194" s="86">
        <v>0</v>
      </c>
      <c r="C194" s="86">
        <v>0</v>
      </c>
      <c r="D194" s="86">
        <v>0</v>
      </c>
      <c r="E194" s="86">
        <v>0</v>
      </c>
      <c r="F194" s="86">
        <v>0</v>
      </c>
      <c r="G194" s="86">
        <v>0</v>
      </c>
    </row>
    <row r="195" spans="1:10" x14ac:dyDescent="0.25">
      <c r="A195" s="86" t="s">
        <v>2222</v>
      </c>
      <c r="B195" s="86">
        <v>0</v>
      </c>
      <c r="C195" s="86">
        <v>0</v>
      </c>
      <c r="D195" s="86">
        <v>0</v>
      </c>
      <c r="E195" s="86">
        <v>0</v>
      </c>
      <c r="F195" s="86">
        <v>0</v>
      </c>
      <c r="G195" s="86">
        <v>0</v>
      </c>
    </row>
    <row r="196" spans="1:10" x14ac:dyDescent="0.25">
      <c r="A196" s="86" t="s">
        <v>2223</v>
      </c>
      <c r="B196" s="86">
        <v>0</v>
      </c>
      <c r="C196" s="86">
        <v>0</v>
      </c>
      <c r="D196" s="86">
        <v>0</v>
      </c>
      <c r="E196" s="86">
        <v>0</v>
      </c>
      <c r="F196" s="86">
        <v>0</v>
      </c>
      <c r="G196" s="86">
        <v>0</v>
      </c>
    </row>
    <row r="197" spans="1:10" x14ac:dyDescent="0.25">
      <c r="A197" s="86" t="s">
        <v>2224</v>
      </c>
      <c r="B197" s="86">
        <v>0</v>
      </c>
      <c r="C197" s="86">
        <v>0</v>
      </c>
      <c r="D197" s="86">
        <v>0</v>
      </c>
      <c r="E197" s="86">
        <v>0</v>
      </c>
      <c r="F197" s="86">
        <v>0</v>
      </c>
      <c r="G197" s="86">
        <v>0</v>
      </c>
    </row>
    <row r="198" spans="1:10" x14ac:dyDescent="0.25">
      <c r="A198" s="86" t="s">
        <v>2225</v>
      </c>
      <c r="B198" s="86">
        <v>0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</row>
    <row r="199" spans="1:10" x14ac:dyDescent="0.25">
      <c r="A199" s="86" t="s">
        <v>1261</v>
      </c>
      <c r="B199" s="86">
        <v>10</v>
      </c>
      <c r="C199" s="86">
        <v>0.19</v>
      </c>
      <c r="D199" s="86">
        <v>2.0299999999999998</v>
      </c>
      <c r="E199" s="86">
        <v>0</v>
      </c>
      <c r="F199" s="86">
        <v>0</v>
      </c>
      <c r="G199" s="86">
        <v>0</v>
      </c>
    </row>
    <row r="200" spans="1:10" x14ac:dyDescent="0.25">
      <c r="A200" s="86" t="s">
        <v>826</v>
      </c>
      <c r="B200" s="86">
        <v>30</v>
      </c>
      <c r="C200" s="86">
        <v>0.02</v>
      </c>
      <c r="D200" s="86">
        <v>0</v>
      </c>
      <c r="E200" s="86">
        <v>0</v>
      </c>
      <c r="F200" s="86">
        <v>0</v>
      </c>
      <c r="G200" s="86">
        <v>0</v>
      </c>
    </row>
    <row r="201" spans="1:10" x14ac:dyDescent="0.25">
      <c r="A201" s="86" t="s">
        <v>301</v>
      </c>
      <c r="B201" s="86">
        <v>10</v>
      </c>
      <c r="C201" s="86">
        <v>0.16</v>
      </c>
      <c r="D201" s="86">
        <v>0</v>
      </c>
      <c r="E201" s="86">
        <v>0</v>
      </c>
      <c r="F201" s="86">
        <v>0</v>
      </c>
      <c r="G201" s="86">
        <v>0</v>
      </c>
    </row>
    <row r="202" spans="1:10" x14ac:dyDescent="0.25">
      <c r="A202" s="86" t="s">
        <v>2226</v>
      </c>
      <c r="B202" s="86">
        <v>40</v>
      </c>
      <c r="C202" s="86">
        <v>0.15</v>
      </c>
      <c r="D202" s="86">
        <v>0.63</v>
      </c>
      <c r="E202" s="86">
        <v>0</v>
      </c>
      <c r="F202" s="86">
        <v>0</v>
      </c>
      <c r="G202" s="86">
        <v>0</v>
      </c>
    </row>
    <row r="203" spans="1:10" x14ac:dyDescent="0.25">
      <c r="A203" s="86" t="s">
        <v>2227</v>
      </c>
      <c r="B203" s="86">
        <v>0</v>
      </c>
      <c r="C203" s="86">
        <v>0</v>
      </c>
      <c r="D203" s="86">
        <v>0</v>
      </c>
      <c r="E203" s="86">
        <v>0</v>
      </c>
      <c r="F203" s="86">
        <v>0</v>
      </c>
      <c r="G203" s="86">
        <v>0</v>
      </c>
    </row>
    <row r="204" spans="1:10" x14ac:dyDescent="0.25">
      <c r="A204" s="86" t="s">
        <v>2228</v>
      </c>
      <c r="B204" s="86">
        <v>0</v>
      </c>
      <c r="C204" s="86">
        <v>0</v>
      </c>
      <c r="D204" s="86">
        <v>0</v>
      </c>
      <c r="E204" s="86">
        <v>0</v>
      </c>
      <c r="F204" s="86">
        <v>0</v>
      </c>
      <c r="G204" s="86">
        <v>0</v>
      </c>
    </row>
    <row r="205" spans="1:10" x14ac:dyDescent="0.25">
      <c r="A205" s="86" t="s">
        <v>2229</v>
      </c>
      <c r="B205" s="86">
        <v>0</v>
      </c>
      <c r="C205" s="86">
        <v>0</v>
      </c>
      <c r="D205" s="86">
        <v>0</v>
      </c>
      <c r="E205" s="86">
        <v>0</v>
      </c>
      <c r="F205" s="86">
        <v>0</v>
      </c>
      <c r="G205" s="86">
        <v>0</v>
      </c>
    </row>
    <row r="206" spans="1:10" x14ac:dyDescent="0.25">
      <c r="A206" s="86" t="s">
        <v>2230</v>
      </c>
      <c r="B206" s="86">
        <v>0</v>
      </c>
      <c r="C206" s="86">
        <v>0</v>
      </c>
      <c r="D206" s="86">
        <v>0</v>
      </c>
      <c r="E206" s="86">
        <v>0</v>
      </c>
      <c r="F206" s="86">
        <v>0</v>
      </c>
      <c r="G206" s="86">
        <v>0</v>
      </c>
    </row>
    <row r="207" spans="1:10" x14ac:dyDescent="0.25">
      <c r="A207" s="86" t="s">
        <v>2231</v>
      </c>
      <c r="B207" s="86">
        <v>0</v>
      </c>
      <c r="C207" s="86">
        <v>0</v>
      </c>
      <c r="D207" s="86">
        <v>0</v>
      </c>
      <c r="E207" s="86">
        <v>0</v>
      </c>
      <c r="F207" s="86">
        <v>0</v>
      </c>
      <c r="G207" s="86">
        <v>0</v>
      </c>
    </row>
    <row r="208" spans="1:10" x14ac:dyDescent="0.25">
      <c r="A208" s="86" t="s">
        <v>2232</v>
      </c>
      <c r="B208" s="86">
        <v>33100</v>
      </c>
      <c r="C208" s="86">
        <v>0.45</v>
      </c>
      <c r="D208" s="86">
        <v>0.6</v>
      </c>
      <c r="E208" s="86">
        <v>0</v>
      </c>
      <c r="F208" s="86">
        <v>5.51</v>
      </c>
      <c r="G208" s="86">
        <v>0</v>
      </c>
      <c r="H208" s="86">
        <v>0</v>
      </c>
      <c r="J208" s="86">
        <v>1.53</v>
      </c>
    </row>
    <row r="209" spans="1:10" x14ac:dyDescent="0.25">
      <c r="A209" s="86" t="s">
        <v>2233</v>
      </c>
      <c r="B209" s="86">
        <v>0</v>
      </c>
      <c r="C209" s="86">
        <v>0</v>
      </c>
      <c r="D209" s="86">
        <v>0</v>
      </c>
      <c r="E209" s="86">
        <v>0</v>
      </c>
      <c r="F209" s="86">
        <v>0</v>
      </c>
      <c r="G209" s="86">
        <v>0</v>
      </c>
    </row>
    <row r="210" spans="1:10" x14ac:dyDescent="0.25">
      <c r="A210" s="86" t="s">
        <v>2234</v>
      </c>
      <c r="B210" s="86">
        <v>260</v>
      </c>
      <c r="C210" s="86">
        <v>0.51</v>
      </c>
      <c r="D210" s="86">
        <v>0.34</v>
      </c>
      <c r="E210" s="86">
        <v>0</v>
      </c>
      <c r="F210" s="86">
        <v>0</v>
      </c>
      <c r="G210" s="86">
        <v>0</v>
      </c>
    </row>
    <row r="211" spans="1:10" x14ac:dyDescent="0.25">
      <c r="A211" s="86" t="s">
        <v>2235</v>
      </c>
      <c r="B211" s="86">
        <v>0</v>
      </c>
      <c r="C211" s="86">
        <v>0</v>
      </c>
      <c r="D211" s="86">
        <v>0</v>
      </c>
      <c r="E211" s="86">
        <v>0</v>
      </c>
      <c r="F211" s="86">
        <v>0</v>
      </c>
      <c r="G211" s="86">
        <v>0</v>
      </c>
    </row>
    <row r="212" spans="1:10" x14ac:dyDescent="0.25">
      <c r="A212" s="86" t="s">
        <v>2236</v>
      </c>
      <c r="B212" s="86">
        <v>0</v>
      </c>
      <c r="C212" s="86">
        <v>0</v>
      </c>
      <c r="D212" s="86">
        <v>0</v>
      </c>
      <c r="E212" s="86">
        <v>0</v>
      </c>
      <c r="F212" s="86">
        <v>0</v>
      </c>
      <c r="G212" s="86">
        <v>0</v>
      </c>
    </row>
    <row r="213" spans="1:10" x14ac:dyDescent="0.25">
      <c r="A213" s="86" t="s">
        <v>308</v>
      </c>
      <c r="B213" s="86">
        <v>10</v>
      </c>
      <c r="C213" s="86">
        <v>0</v>
      </c>
      <c r="D213" s="86">
        <v>0</v>
      </c>
      <c r="E213" s="86">
        <v>0</v>
      </c>
      <c r="F213" s="86">
        <v>0</v>
      </c>
      <c r="G213" s="86">
        <v>0</v>
      </c>
    </row>
    <row r="214" spans="1:10" x14ac:dyDescent="0.25">
      <c r="A214" s="86" t="s">
        <v>2237</v>
      </c>
      <c r="B214" s="86">
        <v>20</v>
      </c>
      <c r="C214" s="86">
        <v>0.32</v>
      </c>
      <c r="D214" s="86">
        <v>0.04</v>
      </c>
      <c r="E214" s="86">
        <v>0</v>
      </c>
      <c r="F214" s="86">
        <v>0.77</v>
      </c>
      <c r="G214" s="86">
        <v>0</v>
      </c>
      <c r="H214" s="86">
        <v>0</v>
      </c>
      <c r="J214" s="86">
        <v>1</v>
      </c>
    </row>
    <row r="215" spans="1:10" x14ac:dyDescent="0.25">
      <c r="A215" s="86" t="s">
        <v>2238</v>
      </c>
      <c r="B215" s="86">
        <v>0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</row>
    <row r="216" spans="1:10" x14ac:dyDescent="0.25">
      <c r="A216" s="86" t="s">
        <v>2239</v>
      </c>
      <c r="B216" s="86">
        <v>0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</row>
    <row r="217" spans="1:10" x14ac:dyDescent="0.25">
      <c r="A217" s="86" t="s">
        <v>2240</v>
      </c>
      <c r="B217" s="86">
        <v>0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</row>
    <row r="218" spans="1:10" x14ac:dyDescent="0.25">
      <c r="A218" s="86" t="s">
        <v>106</v>
      </c>
      <c r="B218" s="86">
        <v>170</v>
      </c>
      <c r="C218" s="86">
        <v>0.09</v>
      </c>
      <c r="D218" s="86">
        <v>0.02</v>
      </c>
      <c r="E218" s="86">
        <v>0</v>
      </c>
      <c r="F218" s="86">
        <v>0.15</v>
      </c>
      <c r="G218" s="86">
        <v>0</v>
      </c>
      <c r="H218" s="86">
        <v>0</v>
      </c>
      <c r="J218" s="86">
        <v>1</v>
      </c>
    </row>
    <row r="219" spans="1:10" x14ac:dyDescent="0.25">
      <c r="A219" s="86" t="s">
        <v>309</v>
      </c>
      <c r="B219" s="86">
        <v>10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</row>
    <row r="220" spans="1:10" x14ac:dyDescent="0.25">
      <c r="A220" s="86" t="s">
        <v>2242</v>
      </c>
      <c r="B220" s="86">
        <v>20</v>
      </c>
      <c r="C220" s="86">
        <v>0.28000000000000003</v>
      </c>
      <c r="D220" s="86">
        <v>1.87</v>
      </c>
      <c r="E220" s="86">
        <v>0</v>
      </c>
      <c r="F220" s="86">
        <v>0</v>
      </c>
      <c r="G220" s="86">
        <v>0</v>
      </c>
    </row>
    <row r="221" spans="1:10" x14ac:dyDescent="0.25">
      <c r="A221" s="86" t="s">
        <v>2243</v>
      </c>
      <c r="B221" s="86">
        <v>110</v>
      </c>
      <c r="C221" s="86">
        <v>0.12</v>
      </c>
      <c r="D221" s="86">
        <v>1.62</v>
      </c>
      <c r="E221" s="86">
        <v>0</v>
      </c>
      <c r="F221" s="86">
        <v>0</v>
      </c>
      <c r="G221" s="86">
        <v>0</v>
      </c>
    </row>
    <row r="222" spans="1:10" x14ac:dyDescent="0.25">
      <c r="A222" s="86" t="s">
        <v>2244</v>
      </c>
      <c r="B222" s="86">
        <v>0</v>
      </c>
      <c r="C222" s="86">
        <v>0</v>
      </c>
      <c r="D222" s="86">
        <v>0</v>
      </c>
      <c r="E222" s="86">
        <v>0</v>
      </c>
      <c r="F222" s="86">
        <v>0</v>
      </c>
      <c r="G222" s="86">
        <v>0</v>
      </c>
    </row>
    <row r="223" spans="1:10" x14ac:dyDescent="0.25">
      <c r="A223" s="86" t="s">
        <v>2245</v>
      </c>
      <c r="B223" s="86">
        <v>390</v>
      </c>
      <c r="C223" s="86">
        <v>0.34</v>
      </c>
      <c r="D223" s="86">
        <v>0.5</v>
      </c>
      <c r="E223" s="86">
        <v>0</v>
      </c>
      <c r="F223" s="86">
        <v>0</v>
      </c>
      <c r="G223" s="86">
        <v>0</v>
      </c>
    </row>
    <row r="224" spans="1:10" x14ac:dyDescent="0.25">
      <c r="A224" s="86" t="s">
        <v>2246</v>
      </c>
      <c r="B224" s="86">
        <v>0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</row>
    <row r="225" spans="1:10" x14ac:dyDescent="0.25">
      <c r="A225" s="86" t="s">
        <v>2247</v>
      </c>
      <c r="B225" s="86">
        <v>70</v>
      </c>
      <c r="C225" s="86">
        <v>0.1</v>
      </c>
      <c r="D225" s="86">
        <v>0</v>
      </c>
      <c r="E225" s="86">
        <v>0</v>
      </c>
      <c r="F225" s="86">
        <v>1.84</v>
      </c>
      <c r="G225" s="86">
        <v>0</v>
      </c>
      <c r="H225" s="86">
        <v>0</v>
      </c>
      <c r="J225" s="86">
        <v>1</v>
      </c>
    </row>
    <row r="226" spans="1:10" x14ac:dyDescent="0.25">
      <c r="A226" s="86" t="s">
        <v>2248</v>
      </c>
      <c r="B226" s="86">
        <v>0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</row>
    <row r="227" spans="1:10" x14ac:dyDescent="0.25">
      <c r="A227" s="86" t="s">
        <v>2249</v>
      </c>
      <c r="B227" s="86">
        <v>0</v>
      </c>
      <c r="C227" s="86">
        <v>0</v>
      </c>
      <c r="D227" s="86">
        <v>0</v>
      </c>
      <c r="E227" s="86">
        <v>0</v>
      </c>
      <c r="F227" s="86">
        <v>0</v>
      </c>
      <c r="G227" s="86">
        <v>0</v>
      </c>
    </row>
    <row r="228" spans="1:10" x14ac:dyDescent="0.25">
      <c r="A228" s="86" t="s">
        <v>316</v>
      </c>
      <c r="B228" s="86">
        <v>10</v>
      </c>
      <c r="C228" s="86">
        <v>0</v>
      </c>
      <c r="D228" s="86">
        <v>0</v>
      </c>
      <c r="E228" s="86">
        <v>0</v>
      </c>
      <c r="F228" s="86">
        <v>0</v>
      </c>
      <c r="G228" s="86">
        <v>0</v>
      </c>
    </row>
    <row r="229" spans="1:10" x14ac:dyDescent="0.25">
      <c r="A229" s="86" t="s">
        <v>2252</v>
      </c>
      <c r="B229" s="86">
        <v>10</v>
      </c>
      <c r="C229" s="86">
        <v>0.32</v>
      </c>
      <c r="D229" s="86">
        <v>0.03</v>
      </c>
      <c r="E229" s="86">
        <v>0</v>
      </c>
      <c r="F229" s="86">
        <v>0</v>
      </c>
      <c r="G229" s="86">
        <v>0</v>
      </c>
    </row>
    <row r="230" spans="1:10" x14ac:dyDescent="0.25">
      <c r="A230" s="86" t="s">
        <v>2253</v>
      </c>
      <c r="B230" s="86">
        <v>0</v>
      </c>
      <c r="C230" s="86">
        <v>0</v>
      </c>
      <c r="D230" s="86">
        <v>0</v>
      </c>
      <c r="E230" s="86">
        <v>0</v>
      </c>
      <c r="F230" s="86">
        <v>0</v>
      </c>
      <c r="G230" s="86">
        <v>0</v>
      </c>
    </row>
    <row r="231" spans="1:10" x14ac:dyDescent="0.25">
      <c r="A231" s="86" t="s">
        <v>318</v>
      </c>
      <c r="B231" s="86">
        <v>10</v>
      </c>
      <c r="C231" s="86">
        <v>0</v>
      </c>
      <c r="D231" s="86">
        <v>0</v>
      </c>
      <c r="E231" s="86">
        <v>0</v>
      </c>
      <c r="F231" s="86">
        <v>0</v>
      </c>
      <c r="G231" s="86">
        <v>0</v>
      </c>
    </row>
    <row r="232" spans="1:10" x14ac:dyDescent="0.25">
      <c r="A232" s="86" t="s">
        <v>2254</v>
      </c>
      <c r="B232" s="86">
        <v>260</v>
      </c>
      <c r="C232" s="86">
        <v>0.51</v>
      </c>
      <c r="D232" s="86">
        <v>0.34</v>
      </c>
      <c r="E232" s="86">
        <v>0</v>
      </c>
      <c r="F232" s="86">
        <v>3.06</v>
      </c>
      <c r="G232" s="86">
        <v>0</v>
      </c>
      <c r="H232" s="86">
        <v>0</v>
      </c>
      <c r="J232" s="86">
        <v>2.75</v>
      </c>
    </row>
    <row r="233" spans="1:10" x14ac:dyDescent="0.25">
      <c r="A233" s="86" t="s">
        <v>2255</v>
      </c>
      <c r="B233" s="86">
        <v>1900</v>
      </c>
      <c r="C233" s="86">
        <v>0.56999999999999995</v>
      </c>
      <c r="D233" s="86">
        <v>0.25</v>
      </c>
      <c r="E233" s="86">
        <v>0</v>
      </c>
      <c r="F233" s="86">
        <v>0</v>
      </c>
      <c r="G233" s="86">
        <v>0</v>
      </c>
    </row>
    <row r="234" spans="1:10" x14ac:dyDescent="0.25">
      <c r="A234" s="86" t="s">
        <v>2256</v>
      </c>
      <c r="B234" s="86">
        <v>0</v>
      </c>
      <c r="C234" s="86">
        <v>0</v>
      </c>
      <c r="D234" s="86">
        <v>0</v>
      </c>
      <c r="E234" s="86">
        <v>0</v>
      </c>
      <c r="F234" s="86">
        <v>0</v>
      </c>
      <c r="G234" s="86">
        <v>0</v>
      </c>
    </row>
    <row r="235" spans="1:10" x14ac:dyDescent="0.25">
      <c r="A235" s="86" t="s">
        <v>2257</v>
      </c>
      <c r="B235" s="86">
        <v>10</v>
      </c>
      <c r="C235" s="86">
        <v>0.63</v>
      </c>
      <c r="D235" s="86">
        <v>0</v>
      </c>
      <c r="E235" s="86">
        <v>0</v>
      </c>
      <c r="F235" s="86">
        <v>0</v>
      </c>
      <c r="G235" s="86">
        <v>0</v>
      </c>
    </row>
    <row r="236" spans="1:10" x14ac:dyDescent="0.25">
      <c r="A236" s="86" t="s">
        <v>2258</v>
      </c>
      <c r="B236" s="86">
        <v>0</v>
      </c>
      <c r="C236" s="86">
        <v>0</v>
      </c>
      <c r="D236" s="86">
        <v>0</v>
      </c>
      <c r="E236" s="86">
        <v>0</v>
      </c>
      <c r="F236" s="86">
        <v>0</v>
      </c>
      <c r="G236" s="86">
        <v>0</v>
      </c>
    </row>
    <row r="237" spans="1:10" x14ac:dyDescent="0.25">
      <c r="A237" s="86" t="s">
        <v>2260</v>
      </c>
      <c r="B237" s="86">
        <v>0</v>
      </c>
      <c r="C237" s="86">
        <v>0</v>
      </c>
      <c r="D237" s="86">
        <v>0</v>
      </c>
      <c r="E237" s="86">
        <v>0</v>
      </c>
      <c r="F237" s="86">
        <v>0</v>
      </c>
      <c r="G237" s="86">
        <v>0</v>
      </c>
    </row>
    <row r="238" spans="1:10" x14ac:dyDescent="0.25">
      <c r="A238" s="86" t="s">
        <v>322</v>
      </c>
      <c r="B238" s="86">
        <v>10</v>
      </c>
      <c r="C238" s="86">
        <v>0.19</v>
      </c>
      <c r="D238" s="86">
        <v>1.04</v>
      </c>
      <c r="E238" s="86">
        <v>0</v>
      </c>
      <c r="F238" s="86">
        <v>0</v>
      </c>
      <c r="G238" s="86">
        <v>0</v>
      </c>
    </row>
    <row r="239" spans="1:10" x14ac:dyDescent="0.25">
      <c r="A239" s="86" t="s">
        <v>2261</v>
      </c>
      <c r="B239" s="86">
        <v>0</v>
      </c>
      <c r="C239" s="86">
        <v>0</v>
      </c>
      <c r="D239" s="86">
        <v>0</v>
      </c>
      <c r="E239" s="86">
        <v>0</v>
      </c>
      <c r="F239" s="86">
        <v>0</v>
      </c>
      <c r="G239" s="86">
        <v>0</v>
      </c>
    </row>
    <row r="240" spans="1:10" x14ac:dyDescent="0.25">
      <c r="A240" s="86" t="s">
        <v>2262</v>
      </c>
      <c r="B240" s="86">
        <v>450000</v>
      </c>
      <c r="C240" s="86">
        <v>0.37</v>
      </c>
      <c r="D240" s="86">
        <v>0.22</v>
      </c>
      <c r="E240" s="86">
        <v>0</v>
      </c>
      <c r="F240" s="86">
        <v>0</v>
      </c>
      <c r="G240" s="86">
        <v>0</v>
      </c>
    </row>
    <row r="241" spans="1:10" x14ac:dyDescent="0.25">
      <c r="A241" s="86" t="s">
        <v>2263</v>
      </c>
      <c r="B241" s="86">
        <v>0</v>
      </c>
      <c r="C241" s="86">
        <v>0</v>
      </c>
      <c r="D241" s="86">
        <v>0</v>
      </c>
      <c r="E241" s="86">
        <v>0</v>
      </c>
      <c r="F241" s="86">
        <v>0</v>
      </c>
      <c r="G241" s="86">
        <v>0</v>
      </c>
    </row>
    <row r="242" spans="1:10" x14ac:dyDescent="0.25">
      <c r="A242" s="86" t="s">
        <v>2264</v>
      </c>
      <c r="B242" s="86">
        <v>50</v>
      </c>
      <c r="C242" s="86">
        <v>0.04</v>
      </c>
      <c r="D242" s="86">
        <v>0</v>
      </c>
      <c r="E242" s="86">
        <v>0</v>
      </c>
      <c r="F242" s="86">
        <v>0</v>
      </c>
      <c r="G242" s="86">
        <v>0</v>
      </c>
    </row>
    <row r="243" spans="1:10" x14ac:dyDescent="0.25">
      <c r="A243" s="86" t="s">
        <v>2265</v>
      </c>
      <c r="B243" s="86">
        <v>0</v>
      </c>
      <c r="C243" s="86">
        <v>0</v>
      </c>
      <c r="D243" s="86">
        <v>0</v>
      </c>
      <c r="E243" s="86">
        <v>0</v>
      </c>
      <c r="F243" s="86">
        <v>0</v>
      </c>
      <c r="G243" s="86">
        <v>0</v>
      </c>
    </row>
    <row r="244" spans="1:10" x14ac:dyDescent="0.25">
      <c r="A244" s="86" t="s">
        <v>2266</v>
      </c>
      <c r="B244" s="86">
        <v>70</v>
      </c>
      <c r="C244" s="86">
        <v>0.75</v>
      </c>
      <c r="D244" s="86">
        <v>0.4</v>
      </c>
      <c r="E244" s="86">
        <v>0</v>
      </c>
      <c r="F244" s="86">
        <v>0</v>
      </c>
      <c r="G244" s="86">
        <v>0</v>
      </c>
    </row>
    <row r="245" spans="1:10" x14ac:dyDescent="0.25">
      <c r="A245" s="86" t="s">
        <v>2267</v>
      </c>
      <c r="B245" s="86">
        <v>10</v>
      </c>
      <c r="C245" s="86">
        <v>0.1</v>
      </c>
      <c r="D245" s="86">
        <v>0</v>
      </c>
      <c r="E245" s="86">
        <v>0</v>
      </c>
      <c r="F245" s="86">
        <v>0.31</v>
      </c>
      <c r="G245" s="86">
        <v>0</v>
      </c>
      <c r="H245" s="86">
        <v>0</v>
      </c>
      <c r="J245" s="86">
        <v>1</v>
      </c>
    </row>
    <row r="246" spans="1:10" x14ac:dyDescent="0.25">
      <c r="A246" s="86" t="s">
        <v>327</v>
      </c>
      <c r="B246" s="86">
        <v>10</v>
      </c>
      <c r="C246" s="86">
        <v>0</v>
      </c>
      <c r="D246" s="86">
        <v>0</v>
      </c>
      <c r="E246" s="86">
        <v>0</v>
      </c>
      <c r="F246" s="86">
        <v>0</v>
      </c>
      <c r="G246" s="86">
        <v>0</v>
      </c>
    </row>
    <row r="247" spans="1:10" x14ac:dyDescent="0.25">
      <c r="A247" s="86" t="s">
        <v>328</v>
      </c>
      <c r="B247" s="86">
        <v>10</v>
      </c>
      <c r="C247" s="86">
        <v>0.01</v>
      </c>
      <c r="D247" s="86">
        <v>0</v>
      </c>
      <c r="E247" s="86">
        <v>0</v>
      </c>
      <c r="F247" s="86">
        <v>0</v>
      </c>
      <c r="G247" s="86">
        <v>0</v>
      </c>
    </row>
    <row r="248" spans="1:10" x14ac:dyDescent="0.25">
      <c r="A248" s="86" t="s">
        <v>2268</v>
      </c>
      <c r="B248" s="86">
        <v>390</v>
      </c>
      <c r="C248" s="86">
        <v>0.34</v>
      </c>
      <c r="D248" s="86">
        <v>0.5</v>
      </c>
      <c r="E248" s="86">
        <v>0</v>
      </c>
      <c r="F248" s="86">
        <v>15.15</v>
      </c>
      <c r="G248" s="86">
        <v>0</v>
      </c>
      <c r="H248" s="86">
        <v>0</v>
      </c>
      <c r="J248" s="86">
        <v>1.19</v>
      </c>
    </row>
    <row r="249" spans="1:10" x14ac:dyDescent="0.25">
      <c r="A249" s="86" t="s">
        <v>2269</v>
      </c>
      <c r="B249" s="86">
        <v>0</v>
      </c>
      <c r="C249" s="86">
        <v>0</v>
      </c>
      <c r="D249" s="86">
        <v>0</v>
      </c>
      <c r="E249" s="86">
        <v>0</v>
      </c>
      <c r="F249" s="86">
        <v>0</v>
      </c>
      <c r="G249" s="86">
        <v>0</v>
      </c>
    </row>
    <row r="250" spans="1:10" x14ac:dyDescent="0.25">
      <c r="A250" s="86" t="s">
        <v>2270</v>
      </c>
      <c r="B250" s="86">
        <v>10</v>
      </c>
      <c r="C250" s="86">
        <v>0.03</v>
      </c>
      <c r="D250" s="86">
        <v>0</v>
      </c>
      <c r="E250" s="86">
        <v>0</v>
      </c>
      <c r="F250" s="86">
        <v>0</v>
      </c>
      <c r="G250" s="86">
        <v>0</v>
      </c>
    </row>
    <row r="251" spans="1:10" x14ac:dyDescent="0.25">
      <c r="A251" s="86" t="s">
        <v>329</v>
      </c>
      <c r="B251" s="86">
        <v>10</v>
      </c>
      <c r="C251" s="86">
        <v>0</v>
      </c>
      <c r="D251" s="86">
        <v>0</v>
      </c>
      <c r="E251" s="86">
        <v>0</v>
      </c>
      <c r="F251" s="86">
        <v>0</v>
      </c>
      <c r="G251" s="86">
        <v>0</v>
      </c>
    </row>
    <row r="252" spans="1:10" x14ac:dyDescent="0.25">
      <c r="A252" s="86" t="s">
        <v>330</v>
      </c>
      <c r="B252" s="86">
        <v>10</v>
      </c>
      <c r="C252" s="86">
        <v>0</v>
      </c>
      <c r="D252" s="86">
        <v>0</v>
      </c>
      <c r="E252" s="86">
        <v>0</v>
      </c>
      <c r="F252" s="86">
        <v>0</v>
      </c>
      <c r="G252" s="86">
        <v>0</v>
      </c>
    </row>
    <row r="253" spans="1:10" x14ac:dyDescent="0.25">
      <c r="A253" s="86" t="s">
        <v>2271</v>
      </c>
      <c r="B253" s="86">
        <v>0</v>
      </c>
      <c r="C253" s="86">
        <v>0</v>
      </c>
      <c r="D253" s="86">
        <v>0</v>
      </c>
      <c r="E253" s="86">
        <v>0</v>
      </c>
      <c r="F253" s="86">
        <v>0</v>
      </c>
      <c r="G253" s="86">
        <v>0</v>
      </c>
    </row>
    <row r="254" spans="1:10" x14ac:dyDescent="0.25">
      <c r="A254" s="86" t="s">
        <v>2272</v>
      </c>
      <c r="B254" s="86">
        <v>0</v>
      </c>
      <c r="C254" s="86">
        <v>0</v>
      </c>
      <c r="D254" s="86">
        <v>0</v>
      </c>
      <c r="E254" s="86">
        <v>0</v>
      </c>
      <c r="F254" s="86">
        <v>0</v>
      </c>
      <c r="G254" s="86">
        <v>0</v>
      </c>
    </row>
    <row r="255" spans="1:10" x14ac:dyDescent="0.25">
      <c r="A255" s="86" t="s">
        <v>332</v>
      </c>
      <c r="B255" s="86">
        <v>10</v>
      </c>
      <c r="C255" s="86">
        <v>0.02</v>
      </c>
      <c r="D255" s="86">
        <v>0</v>
      </c>
      <c r="E255" s="86">
        <v>0</v>
      </c>
      <c r="F255" s="86">
        <v>0</v>
      </c>
      <c r="G255" s="86">
        <v>0</v>
      </c>
    </row>
    <row r="256" spans="1:10" x14ac:dyDescent="0.25">
      <c r="A256" s="86" t="s">
        <v>334</v>
      </c>
      <c r="B256" s="86">
        <v>10</v>
      </c>
      <c r="C256" s="86">
        <v>0</v>
      </c>
      <c r="D256" s="86">
        <v>0</v>
      </c>
      <c r="E256" s="86">
        <v>0</v>
      </c>
      <c r="F256" s="86">
        <v>0</v>
      </c>
      <c r="G256" s="86">
        <v>0</v>
      </c>
    </row>
    <row r="257" spans="1:10" x14ac:dyDescent="0.25">
      <c r="A257" s="86" t="s">
        <v>2275</v>
      </c>
      <c r="B257" s="86">
        <v>0</v>
      </c>
      <c r="C257" s="86">
        <v>0</v>
      </c>
      <c r="D257" s="86">
        <v>0</v>
      </c>
      <c r="E257" s="86">
        <v>0</v>
      </c>
      <c r="F257" s="86">
        <v>0</v>
      </c>
      <c r="G257" s="86">
        <v>0</v>
      </c>
    </row>
    <row r="258" spans="1:10" x14ac:dyDescent="0.25">
      <c r="A258" s="86" t="s">
        <v>2276</v>
      </c>
      <c r="B258" s="86">
        <v>0</v>
      </c>
      <c r="C258" s="86">
        <v>0</v>
      </c>
      <c r="D258" s="86">
        <v>0</v>
      </c>
      <c r="E258" s="86">
        <v>0</v>
      </c>
      <c r="F258" s="86">
        <v>0</v>
      </c>
      <c r="G258" s="86">
        <v>0</v>
      </c>
    </row>
    <row r="259" spans="1:10" x14ac:dyDescent="0.25">
      <c r="A259" s="86" t="s">
        <v>2277</v>
      </c>
      <c r="B259" s="86">
        <v>0</v>
      </c>
      <c r="C259" s="86">
        <v>0</v>
      </c>
      <c r="D259" s="86">
        <v>0</v>
      </c>
      <c r="E259" s="86">
        <v>0</v>
      </c>
      <c r="F259" s="86">
        <v>0</v>
      </c>
      <c r="G259" s="86">
        <v>0</v>
      </c>
    </row>
    <row r="260" spans="1:10" x14ac:dyDescent="0.25">
      <c r="A260" s="86" t="s">
        <v>2279</v>
      </c>
      <c r="B260" s="86">
        <v>0</v>
      </c>
      <c r="C260" s="86">
        <v>0</v>
      </c>
      <c r="D260" s="86">
        <v>0</v>
      </c>
      <c r="E260" s="86">
        <v>0</v>
      </c>
      <c r="F260" s="86">
        <v>0</v>
      </c>
      <c r="G260" s="86">
        <v>0</v>
      </c>
    </row>
    <row r="261" spans="1:10" x14ac:dyDescent="0.25">
      <c r="A261" s="86" t="s">
        <v>2281</v>
      </c>
      <c r="B261" s="86">
        <v>0</v>
      </c>
      <c r="C261" s="86">
        <v>0</v>
      </c>
      <c r="D261" s="86">
        <v>0</v>
      </c>
      <c r="E261" s="86">
        <v>0</v>
      </c>
      <c r="F261" s="86">
        <v>0</v>
      </c>
      <c r="G261" s="86">
        <v>0</v>
      </c>
    </row>
    <row r="262" spans="1:10" x14ac:dyDescent="0.25">
      <c r="A262" s="86" t="s">
        <v>873</v>
      </c>
      <c r="B262" s="86">
        <v>390</v>
      </c>
      <c r="C262" s="86">
        <v>0.18</v>
      </c>
      <c r="D262" s="86">
        <v>0.65</v>
      </c>
      <c r="E262" s="86">
        <v>0</v>
      </c>
      <c r="F262" s="86">
        <v>1.53</v>
      </c>
      <c r="G262" s="86">
        <v>0</v>
      </c>
      <c r="H262" s="86">
        <v>2E-3</v>
      </c>
      <c r="I262" s="86">
        <v>1.52</v>
      </c>
      <c r="J262" s="86">
        <v>1.4</v>
      </c>
    </row>
    <row r="263" spans="1:10" x14ac:dyDescent="0.25">
      <c r="A263" s="86" t="s">
        <v>344</v>
      </c>
      <c r="B263" s="86">
        <v>30</v>
      </c>
      <c r="C263" s="86">
        <v>0.08</v>
      </c>
      <c r="D263" s="86">
        <v>0.55000000000000004</v>
      </c>
      <c r="E263" s="86">
        <v>0</v>
      </c>
      <c r="F263" s="86">
        <v>0</v>
      </c>
      <c r="G263" s="86">
        <v>0</v>
      </c>
    </row>
    <row r="264" spans="1:10" x14ac:dyDescent="0.25">
      <c r="A264" s="86" t="s">
        <v>2282</v>
      </c>
      <c r="B264" s="86">
        <v>0</v>
      </c>
      <c r="C264" s="86">
        <v>0</v>
      </c>
      <c r="D264" s="86">
        <v>0</v>
      </c>
      <c r="E264" s="86">
        <v>0</v>
      </c>
      <c r="F264" s="86">
        <v>0</v>
      </c>
      <c r="G264" s="86">
        <v>0</v>
      </c>
    </row>
    <row r="265" spans="1:10" x14ac:dyDescent="0.25">
      <c r="A265" s="86" t="s">
        <v>2283</v>
      </c>
      <c r="B265" s="86">
        <v>0</v>
      </c>
      <c r="C265" s="86">
        <v>0</v>
      </c>
      <c r="D265" s="86">
        <v>0</v>
      </c>
      <c r="E265" s="86">
        <v>0</v>
      </c>
      <c r="F265" s="86">
        <v>0</v>
      </c>
      <c r="G265" s="86">
        <v>0</v>
      </c>
    </row>
    <row r="266" spans="1:10" x14ac:dyDescent="0.25">
      <c r="A266" s="86" t="s">
        <v>2284</v>
      </c>
      <c r="B266" s="86">
        <v>0</v>
      </c>
      <c r="C266" s="86">
        <v>0</v>
      </c>
      <c r="D266" s="86">
        <v>0</v>
      </c>
      <c r="E266" s="86">
        <v>0</v>
      </c>
      <c r="F266" s="86">
        <v>0</v>
      </c>
      <c r="G266" s="86">
        <v>0</v>
      </c>
    </row>
    <row r="267" spans="1:10" x14ac:dyDescent="0.25">
      <c r="A267" s="86" t="s">
        <v>346</v>
      </c>
      <c r="B267" s="86">
        <v>10</v>
      </c>
      <c r="C267" s="86">
        <v>0.01</v>
      </c>
      <c r="D267" s="86">
        <v>0</v>
      </c>
      <c r="E267" s="86">
        <v>0</v>
      </c>
      <c r="F267" s="86">
        <v>0</v>
      </c>
      <c r="G267" s="86">
        <v>0</v>
      </c>
    </row>
    <row r="268" spans="1:10" x14ac:dyDescent="0.25">
      <c r="A268" s="86" t="s">
        <v>2288</v>
      </c>
      <c r="B268" s="86">
        <v>0</v>
      </c>
      <c r="C268" s="86">
        <v>0</v>
      </c>
      <c r="D268" s="86">
        <v>0</v>
      </c>
      <c r="E268" s="86">
        <v>0</v>
      </c>
      <c r="F268" s="86">
        <v>0</v>
      </c>
      <c r="G268" s="86">
        <v>0</v>
      </c>
    </row>
    <row r="269" spans="1:10" x14ac:dyDescent="0.25">
      <c r="A269" s="86" t="s">
        <v>2289</v>
      </c>
      <c r="B269" s="86">
        <v>0</v>
      </c>
      <c r="C269" s="86">
        <v>0</v>
      </c>
      <c r="D269" s="86">
        <v>0</v>
      </c>
      <c r="E269" s="86">
        <v>0</v>
      </c>
      <c r="F269" s="86">
        <v>0</v>
      </c>
      <c r="G269" s="86">
        <v>0</v>
      </c>
    </row>
    <row r="270" spans="1:10" x14ac:dyDescent="0.25">
      <c r="A270" s="86" t="s">
        <v>2290</v>
      </c>
      <c r="B270" s="86">
        <v>0</v>
      </c>
      <c r="C270" s="86">
        <v>0</v>
      </c>
      <c r="D270" s="86">
        <v>0</v>
      </c>
      <c r="E270" s="86">
        <v>0</v>
      </c>
      <c r="F270" s="86">
        <v>0</v>
      </c>
      <c r="G270" s="86">
        <v>0</v>
      </c>
    </row>
    <row r="271" spans="1:10" x14ac:dyDescent="0.25">
      <c r="A271" s="86" t="s">
        <v>2291</v>
      </c>
      <c r="B271" s="86">
        <v>2900</v>
      </c>
      <c r="C271" s="86">
        <v>0.63</v>
      </c>
      <c r="D271" s="86">
        <v>0.23</v>
      </c>
      <c r="E271" s="86">
        <v>0</v>
      </c>
      <c r="F271" s="86">
        <v>84.61</v>
      </c>
      <c r="G271" s="86">
        <v>0</v>
      </c>
      <c r="H271" s="86">
        <v>0</v>
      </c>
      <c r="J271" s="86">
        <v>2.99</v>
      </c>
    </row>
    <row r="272" spans="1:10" x14ac:dyDescent="0.25">
      <c r="A272" s="86" t="s">
        <v>2292</v>
      </c>
      <c r="B272" s="86">
        <v>3600</v>
      </c>
      <c r="C272" s="86">
        <v>0.56000000000000005</v>
      </c>
      <c r="D272" s="86">
        <v>0.43</v>
      </c>
      <c r="E272" s="86">
        <v>0</v>
      </c>
      <c r="F272" s="86">
        <v>0</v>
      </c>
      <c r="G272" s="86">
        <v>0</v>
      </c>
    </row>
    <row r="273" spans="1:10" x14ac:dyDescent="0.25">
      <c r="A273" s="86" t="s">
        <v>2293</v>
      </c>
      <c r="B273" s="86">
        <v>3600</v>
      </c>
      <c r="C273" s="86">
        <v>0.56000000000000005</v>
      </c>
      <c r="D273" s="86">
        <v>0.43</v>
      </c>
      <c r="E273" s="86">
        <v>0</v>
      </c>
      <c r="F273" s="86">
        <v>75.739999999999995</v>
      </c>
      <c r="G273" s="86">
        <v>0</v>
      </c>
      <c r="H273" s="86">
        <v>0</v>
      </c>
      <c r="J273" s="86">
        <v>1.65</v>
      </c>
    </row>
    <row r="274" spans="1:10" x14ac:dyDescent="0.25">
      <c r="A274" s="86" t="s">
        <v>2294</v>
      </c>
      <c r="B274" s="86">
        <v>0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</row>
    <row r="275" spans="1:10" x14ac:dyDescent="0.25">
      <c r="A275" s="86" t="s">
        <v>2295</v>
      </c>
      <c r="B275" s="86">
        <v>0</v>
      </c>
      <c r="C275" s="86">
        <v>0</v>
      </c>
      <c r="D275" s="86">
        <v>0</v>
      </c>
      <c r="E275" s="86">
        <v>0</v>
      </c>
      <c r="F275" s="86">
        <v>0</v>
      </c>
      <c r="G275" s="86">
        <v>0</v>
      </c>
    </row>
    <row r="276" spans="1:10" x14ac:dyDescent="0.25">
      <c r="A276" s="86" t="s">
        <v>2296</v>
      </c>
      <c r="B276" s="86">
        <v>10</v>
      </c>
      <c r="C276" s="86">
        <v>0.21</v>
      </c>
      <c r="D276" s="86">
        <v>0</v>
      </c>
      <c r="E276" s="86">
        <v>0</v>
      </c>
      <c r="F276" s="86">
        <v>0</v>
      </c>
      <c r="G276" s="86">
        <v>0</v>
      </c>
    </row>
    <row r="277" spans="1:10" x14ac:dyDescent="0.25">
      <c r="A277" s="86" t="s">
        <v>2297</v>
      </c>
      <c r="B277" s="86">
        <v>0</v>
      </c>
      <c r="C277" s="86">
        <v>0</v>
      </c>
      <c r="D277" s="86">
        <v>0</v>
      </c>
      <c r="E277" s="86">
        <v>0</v>
      </c>
      <c r="F277" s="86">
        <v>0</v>
      </c>
      <c r="G277" s="86">
        <v>0</v>
      </c>
    </row>
    <row r="278" spans="1:10" x14ac:dyDescent="0.25">
      <c r="A278" s="86" t="s">
        <v>356</v>
      </c>
      <c r="B278" s="86">
        <v>0</v>
      </c>
      <c r="C278" s="86">
        <v>0</v>
      </c>
      <c r="D278" s="86">
        <v>0</v>
      </c>
      <c r="E278" s="86">
        <v>0</v>
      </c>
      <c r="F278" s="86">
        <v>0</v>
      </c>
      <c r="G278" s="86">
        <v>0</v>
      </c>
    </row>
    <row r="279" spans="1:10" x14ac:dyDescent="0.25">
      <c r="A279" s="86" t="s">
        <v>2298</v>
      </c>
      <c r="B279" s="86">
        <v>0</v>
      </c>
      <c r="C279" s="86">
        <v>0</v>
      </c>
      <c r="D279" s="86">
        <v>0</v>
      </c>
      <c r="E279" s="86">
        <v>0</v>
      </c>
      <c r="F279" s="86">
        <v>0</v>
      </c>
      <c r="G279" s="86">
        <v>0</v>
      </c>
    </row>
    <row r="280" spans="1:10" x14ac:dyDescent="0.25">
      <c r="A280" s="86" t="s">
        <v>2299</v>
      </c>
      <c r="B280" s="86">
        <v>0</v>
      </c>
      <c r="C280" s="86">
        <v>0</v>
      </c>
      <c r="D280" s="86">
        <v>0</v>
      </c>
      <c r="E280" s="86">
        <v>0</v>
      </c>
      <c r="F280" s="86">
        <v>0</v>
      </c>
      <c r="G280" s="86">
        <v>0</v>
      </c>
    </row>
    <row r="281" spans="1:10" x14ac:dyDescent="0.25">
      <c r="A281" s="86" t="s">
        <v>2300</v>
      </c>
      <c r="B281" s="86">
        <v>20</v>
      </c>
      <c r="C281" s="86">
        <v>0.05</v>
      </c>
      <c r="D281" s="86">
        <v>0</v>
      </c>
      <c r="E281" s="86">
        <v>0</v>
      </c>
      <c r="F281" s="86">
        <v>0</v>
      </c>
      <c r="G281" s="86">
        <v>0</v>
      </c>
    </row>
    <row r="282" spans="1:10" x14ac:dyDescent="0.25">
      <c r="A282" s="86" t="s">
        <v>2301</v>
      </c>
      <c r="B282" s="86">
        <v>0</v>
      </c>
      <c r="C282" s="86">
        <v>0</v>
      </c>
      <c r="D282" s="86">
        <v>0</v>
      </c>
      <c r="E282" s="86">
        <v>0</v>
      </c>
      <c r="F282" s="86">
        <v>0</v>
      </c>
      <c r="G282" s="86">
        <v>0</v>
      </c>
    </row>
    <row r="283" spans="1:10" x14ac:dyDescent="0.25">
      <c r="A283" s="86" t="s">
        <v>2303</v>
      </c>
      <c r="B283" s="86">
        <v>0</v>
      </c>
      <c r="C283" s="86">
        <v>0</v>
      </c>
      <c r="D283" s="86">
        <v>0</v>
      </c>
      <c r="E283" s="86">
        <v>0</v>
      </c>
      <c r="F283" s="86">
        <v>0</v>
      </c>
      <c r="G283" s="86">
        <v>0</v>
      </c>
    </row>
    <row r="284" spans="1:10" x14ac:dyDescent="0.25">
      <c r="A284" s="86" t="s">
        <v>2304</v>
      </c>
      <c r="B284" s="86">
        <v>0</v>
      </c>
      <c r="C284" s="86">
        <v>0</v>
      </c>
      <c r="D284" s="86">
        <v>0</v>
      </c>
      <c r="E284" s="86">
        <v>0</v>
      </c>
      <c r="F284" s="86">
        <v>0</v>
      </c>
      <c r="G284" s="86">
        <v>0</v>
      </c>
    </row>
    <row r="285" spans="1:10" x14ac:dyDescent="0.25">
      <c r="A285" s="86" t="s">
        <v>2305</v>
      </c>
      <c r="B285" s="86">
        <v>10</v>
      </c>
      <c r="C285" s="86">
        <v>0.56000000000000005</v>
      </c>
      <c r="D285" s="86">
        <v>0</v>
      </c>
      <c r="E285" s="86">
        <v>0</v>
      </c>
      <c r="F285" s="86">
        <v>0</v>
      </c>
      <c r="G285" s="86">
        <v>0</v>
      </c>
    </row>
    <row r="286" spans="1:10" x14ac:dyDescent="0.25">
      <c r="A286" s="86" t="s">
        <v>2306</v>
      </c>
      <c r="B286" s="86">
        <v>0</v>
      </c>
      <c r="C286" s="86">
        <v>0</v>
      </c>
      <c r="D286" s="86">
        <v>0</v>
      </c>
      <c r="E286" s="86">
        <v>0</v>
      </c>
      <c r="F286" s="86">
        <v>0</v>
      </c>
      <c r="G286" s="86">
        <v>0</v>
      </c>
    </row>
    <row r="287" spans="1:10" x14ac:dyDescent="0.25">
      <c r="A287" s="86" t="s">
        <v>2307</v>
      </c>
      <c r="B287" s="86">
        <v>0</v>
      </c>
      <c r="C287" s="86">
        <v>0</v>
      </c>
      <c r="D287" s="86">
        <v>0</v>
      </c>
      <c r="E287" s="86">
        <v>0</v>
      </c>
      <c r="F287" s="86">
        <v>0</v>
      </c>
      <c r="G287" s="86">
        <v>0</v>
      </c>
    </row>
    <row r="288" spans="1:10" x14ac:dyDescent="0.25">
      <c r="A288" s="86" t="s">
        <v>2308</v>
      </c>
      <c r="B288" s="86">
        <v>0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</row>
    <row r="289" spans="1:10" x14ac:dyDescent="0.25">
      <c r="A289" s="86" t="s">
        <v>364</v>
      </c>
      <c r="B289" s="86">
        <v>50</v>
      </c>
      <c r="C289" s="86">
        <v>0.23</v>
      </c>
      <c r="D289" s="86">
        <v>1.36</v>
      </c>
      <c r="E289" s="86">
        <v>0</v>
      </c>
      <c r="F289" s="86">
        <v>0.61</v>
      </c>
      <c r="G289" s="86">
        <v>0</v>
      </c>
      <c r="H289" s="86">
        <v>0</v>
      </c>
      <c r="J289" s="86">
        <v>1.25</v>
      </c>
    </row>
    <row r="290" spans="1:10" x14ac:dyDescent="0.25">
      <c r="A290" s="86" t="s">
        <v>2309</v>
      </c>
      <c r="B290" s="86">
        <v>0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</row>
    <row r="291" spans="1:10" x14ac:dyDescent="0.25">
      <c r="A291" s="86" t="s">
        <v>2310</v>
      </c>
      <c r="B291" s="86">
        <v>0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</row>
    <row r="292" spans="1:10" x14ac:dyDescent="0.25">
      <c r="A292" s="86" t="s">
        <v>2311</v>
      </c>
      <c r="B292" s="86">
        <v>0</v>
      </c>
      <c r="C292" s="86">
        <v>0</v>
      </c>
      <c r="D292" s="86">
        <v>0</v>
      </c>
      <c r="E292" s="86">
        <v>0</v>
      </c>
      <c r="F292" s="86">
        <v>0</v>
      </c>
      <c r="G292" s="86">
        <v>0</v>
      </c>
    </row>
    <row r="293" spans="1:10" x14ac:dyDescent="0.25">
      <c r="A293" s="86" t="s">
        <v>368</v>
      </c>
      <c r="B293" s="86">
        <v>30</v>
      </c>
      <c r="C293" s="86">
        <v>0.12</v>
      </c>
      <c r="D293" s="86">
        <v>0.01</v>
      </c>
      <c r="E293" s="86">
        <v>0</v>
      </c>
      <c r="F293" s="86">
        <v>0</v>
      </c>
      <c r="G293" s="86">
        <v>0</v>
      </c>
    </row>
    <row r="294" spans="1:10" x14ac:dyDescent="0.25">
      <c r="A294" s="86" t="s">
        <v>2312</v>
      </c>
      <c r="B294" s="86">
        <v>0</v>
      </c>
      <c r="C294" s="86">
        <v>0</v>
      </c>
      <c r="D294" s="86">
        <v>0</v>
      </c>
      <c r="E294" s="86">
        <v>0</v>
      </c>
      <c r="F294" s="86">
        <v>0</v>
      </c>
      <c r="G294" s="86">
        <v>0</v>
      </c>
    </row>
    <row r="295" spans="1:10" x14ac:dyDescent="0.25">
      <c r="A295" s="86" t="s">
        <v>2313</v>
      </c>
      <c r="B295" s="86">
        <v>33100</v>
      </c>
      <c r="C295" s="86">
        <v>0.45</v>
      </c>
      <c r="D295" s="86">
        <v>0.6</v>
      </c>
      <c r="E295" s="86">
        <v>0</v>
      </c>
      <c r="F295" s="86">
        <v>72.83</v>
      </c>
      <c r="G295" s="86">
        <v>0</v>
      </c>
      <c r="H295" s="86">
        <v>0</v>
      </c>
      <c r="J295" s="86">
        <v>2.7</v>
      </c>
    </row>
    <row r="296" spans="1:10" x14ac:dyDescent="0.25">
      <c r="A296" s="86" t="s">
        <v>2314</v>
      </c>
      <c r="B296" s="86">
        <v>0</v>
      </c>
      <c r="C296" s="86">
        <v>0</v>
      </c>
      <c r="D296" s="86">
        <v>0</v>
      </c>
      <c r="E296" s="86">
        <v>0</v>
      </c>
      <c r="F296" s="86">
        <v>0</v>
      </c>
      <c r="G296" s="86">
        <v>0</v>
      </c>
    </row>
    <row r="297" spans="1:10" x14ac:dyDescent="0.25">
      <c r="A297" s="86" t="s">
        <v>2315</v>
      </c>
      <c r="B297" s="86">
        <v>40</v>
      </c>
      <c r="C297" s="86">
        <v>0</v>
      </c>
      <c r="D297" s="86">
        <v>0</v>
      </c>
      <c r="E297" s="86">
        <v>0</v>
      </c>
      <c r="F297" s="86">
        <v>0</v>
      </c>
      <c r="G297" s="86">
        <v>0</v>
      </c>
    </row>
    <row r="298" spans="1:10" x14ac:dyDescent="0.25">
      <c r="A298" s="86" t="s">
        <v>2316</v>
      </c>
      <c r="B298" s="86">
        <v>0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</row>
    <row r="299" spans="1:10" x14ac:dyDescent="0.25">
      <c r="A299" s="86" t="s">
        <v>2317</v>
      </c>
      <c r="B299" s="86">
        <v>30</v>
      </c>
      <c r="C299" s="86">
        <v>0.75</v>
      </c>
      <c r="D299" s="86">
        <v>0.36</v>
      </c>
      <c r="E299" s="86">
        <v>0</v>
      </c>
      <c r="F299" s="86">
        <v>1.38</v>
      </c>
      <c r="G299" s="86">
        <v>0</v>
      </c>
      <c r="H299" s="86">
        <v>0</v>
      </c>
      <c r="J299" s="86">
        <v>1</v>
      </c>
    </row>
    <row r="300" spans="1:10" x14ac:dyDescent="0.25">
      <c r="A300" s="86" t="s">
        <v>2318</v>
      </c>
      <c r="B300" s="86">
        <v>40</v>
      </c>
      <c r="C300" s="86">
        <v>0.74</v>
      </c>
      <c r="D300" s="86">
        <v>0.38</v>
      </c>
      <c r="E300" s="86">
        <v>0</v>
      </c>
      <c r="F300" s="86">
        <v>2.14</v>
      </c>
      <c r="G300" s="86">
        <v>0</v>
      </c>
      <c r="H300" s="86">
        <v>0</v>
      </c>
      <c r="J300" s="86">
        <v>2.86</v>
      </c>
    </row>
    <row r="301" spans="1:10" x14ac:dyDescent="0.25">
      <c r="A301" s="86" t="s">
        <v>2319</v>
      </c>
      <c r="B301" s="86">
        <v>0</v>
      </c>
      <c r="C301" s="86">
        <v>0</v>
      </c>
      <c r="D301" s="86">
        <v>0</v>
      </c>
      <c r="E301" s="86">
        <v>0</v>
      </c>
      <c r="F301" s="86">
        <v>0</v>
      </c>
      <c r="G301" s="86">
        <v>0</v>
      </c>
    </row>
    <row r="302" spans="1:10" x14ac:dyDescent="0.25">
      <c r="A302" s="86" t="s">
        <v>2320</v>
      </c>
      <c r="B302" s="86">
        <v>30</v>
      </c>
      <c r="C302" s="86">
        <v>0.51</v>
      </c>
      <c r="D302" s="86">
        <v>1.04</v>
      </c>
      <c r="E302" s="86">
        <v>0</v>
      </c>
      <c r="F302" s="86">
        <v>0</v>
      </c>
      <c r="G302" s="86">
        <v>0</v>
      </c>
    </row>
    <row r="303" spans="1:10" x14ac:dyDescent="0.25">
      <c r="A303" s="86" t="s">
        <v>377</v>
      </c>
      <c r="B303" s="86">
        <v>50</v>
      </c>
      <c r="C303" s="86">
        <v>0.05</v>
      </c>
      <c r="D303" s="86">
        <v>0</v>
      </c>
      <c r="E303" s="86">
        <v>0</v>
      </c>
      <c r="F303" s="86">
        <v>0</v>
      </c>
      <c r="G303" s="86">
        <v>0</v>
      </c>
    </row>
    <row r="304" spans="1:10" x14ac:dyDescent="0.25">
      <c r="A304" s="86" t="s">
        <v>2321</v>
      </c>
      <c r="B304" s="86">
        <v>50</v>
      </c>
      <c r="C304" s="86">
        <v>0.06</v>
      </c>
      <c r="D304" s="86">
        <v>1.17</v>
      </c>
      <c r="E304" s="86">
        <v>0</v>
      </c>
      <c r="F304" s="86">
        <v>0</v>
      </c>
      <c r="G304" s="86">
        <v>0</v>
      </c>
    </row>
    <row r="305" spans="1:10" x14ac:dyDescent="0.25">
      <c r="A305" s="86" t="s">
        <v>2322</v>
      </c>
      <c r="B305" s="86">
        <v>0</v>
      </c>
      <c r="C305" s="86">
        <v>0</v>
      </c>
      <c r="D305" s="86">
        <v>0</v>
      </c>
      <c r="E305" s="86">
        <v>0</v>
      </c>
      <c r="F305" s="86">
        <v>0</v>
      </c>
      <c r="G305" s="86">
        <v>0</v>
      </c>
    </row>
    <row r="306" spans="1:10" x14ac:dyDescent="0.25">
      <c r="A306" s="86" t="s">
        <v>2324</v>
      </c>
      <c r="B306" s="86">
        <v>0</v>
      </c>
      <c r="C306" s="86">
        <v>0</v>
      </c>
      <c r="D306" s="86">
        <v>0</v>
      </c>
      <c r="E306" s="86">
        <v>0</v>
      </c>
      <c r="F306" s="86">
        <v>0</v>
      </c>
      <c r="G306" s="86">
        <v>0</v>
      </c>
    </row>
    <row r="307" spans="1:10" x14ac:dyDescent="0.25">
      <c r="A307" s="86" t="s">
        <v>2325</v>
      </c>
      <c r="B307" s="86">
        <v>0</v>
      </c>
      <c r="C307" s="86">
        <v>0</v>
      </c>
      <c r="D307" s="86">
        <v>0</v>
      </c>
      <c r="E307" s="86">
        <v>0</v>
      </c>
      <c r="F307" s="86">
        <v>0</v>
      </c>
      <c r="G307" s="86">
        <v>0</v>
      </c>
    </row>
    <row r="308" spans="1:10" x14ac:dyDescent="0.25">
      <c r="A308" s="86" t="s">
        <v>1357</v>
      </c>
      <c r="B308" s="86">
        <v>260</v>
      </c>
      <c r="C308" s="86">
        <v>0.12</v>
      </c>
      <c r="D308" s="86">
        <v>1.32</v>
      </c>
      <c r="E308" s="86">
        <v>0</v>
      </c>
      <c r="F308" s="86">
        <v>0.61</v>
      </c>
      <c r="G308" s="86">
        <v>0</v>
      </c>
      <c r="H308" s="86">
        <v>0</v>
      </c>
      <c r="J308" s="86">
        <v>1</v>
      </c>
    </row>
    <row r="309" spans="1:10" x14ac:dyDescent="0.25">
      <c r="A309" s="86" t="s">
        <v>2327</v>
      </c>
      <c r="B309" s="86">
        <v>0</v>
      </c>
      <c r="C309" s="86">
        <v>0</v>
      </c>
      <c r="D309" s="86">
        <v>0</v>
      </c>
      <c r="E309" s="86">
        <v>0</v>
      </c>
      <c r="F309" s="86">
        <v>0</v>
      </c>
      <c r="G309" s="86">
        <v>0</v>
      </c>
    </row>
    <row r="310" spans="1:10" x14ac:dyDescent="0.25">
      <c r="A310" s="86" t="s">
        <v>2328</v>
      </c>
      <c r="B310" s="86">
        <v>9900</v>
      </c>
      <c r="C310" s="86">
        <v>0.17</v>
      </c>
      <c r="D310" s="86">
        <v>0.35</v>
      </c>
      <c r="E310" s="86">
        <v>0</v>
      </c>
      <c r="F310" s="86">
        <v>0</v>
      </c>
      <c r="G310" s="86">
        <v>0</v>
      </c>
    </row>
    <row r="311" spans="1:10" x14ac:dyDescent="0.25">
      <c r="A311" s="86" t="s">
        <v>384</v>
      </c>
      <c r="B311" s="86">
        <v>10</v>
      </c>
      <c r="C311" s="86">
        <v>0</v>
      </c>
      <c r="D311" s="86">
        <v>0</v>
      </c>
      <c r="E311" s="86">
        <v>0</v>
      </c>
      <c r="F311" s="86">
        <v>0</v>
      </c>
      <c r="G311" s="86">
        <v>0</v>
      </c>
    </row>
    <row r="312" spans="1:10" x14ac:dyDescent="0.25">
      <c r="A312" s="86" t="s">
        <v>2329</v>
      </c>
      <c r="B312" s="86">
        <v>0</v>
      </c>
      <c r="C312" s="86">
        <v>0</v>
      </c>
      <c r="D312" s="86">
        <v>0</v>
      </c>
      <c r="E312" s="86">
        <v>0</v>
      </c>
      <c r="F312" s="86">
        <v>0</v>
      </c>
      <c r="G312" s="86">
        <v>0</v>
      </c>
    </row>
    <row r="313" spans="1:10" x14ac:dyDescent="0.25">
      <c r="A313" s="86" t="s">
        <v>2330</v>
      </c>
      <c r="B313" s="86">
        <v>0</v>
      </c>
      <c r="C313" s="86">
        <v>0</v>
      </c>
      <c r="D313" s="86">
        <v>0</v>
      </c>
      <c r="E313" s="86">
        <v>0</v>
      </c>
      <c r="F313" s="86">
        <v>0</v>
      </c>
      <c r="G313" s="86">
        <v>0</v>
      </c>
    </row>
    <row r="314" spans="1:10" x14ac:dyDescent="0.25">
      <c r="A314" s="86" t="s">
        <v>2331</v>
      </c>
      <c r="B314" s="86">
        <v>9900</v>
      </c>
      <c r="C314" s="86">
        <v>0.17</v>
      </c>
      <c r="D314" s="86">
        <v>0.35</v>
      </c>
      <c r="E314" s="86">
        <v>0</v>
      </c>
      <c r="F314" s="86">
        <v>0</v>
      </c>
      <c r="G314" s="86">
        <v>0</v>
      </c>
    </row>
    <row r="315" spans="1:10" x14ac:dyDescent="0.25">
      <c r="A315" s="86" t="s">
        <v>2332</v>
      </c>
      <c r="B315" s="86">
        <v>0</v>
      </c>
      <c r="C315" s="86">
        <v>0</v>
      </c>
      <c r="D315" s="86">
        <v>0</v>
      </c>
      <c r="E315" s="86">
        <v>0</v>
      </c>
      <c r="F315" s="86">
        <v>0</v>
      </c>
      <c r="G315" s="86">
        <v>0</v>
      </c>
    </row>
    <row r="316" spans="1:10" x14ac:dyDescent="0.25">
      <c r="A316" s="86" t="s">
        <v>388</v>
      </c>
      <c r="B316" s="86">
        <v>10</v>
      </c>
      <c r="C316" s="86">
        <v>0</v>
      </c>
      <c r="D316" s="86">
        <v>0</v>
      </c>
      <c r="E316" s="86">
        <v>0</v>
      </c>
      <c r="F316" s="86">
        <v>0</v>
      </c>
      <c r="G316" s="86">
        <v>0</v>
      </c>
    </row>
    <row r="317" spans="1:10" x14ac:dyDescent="0.25">
      <c r="A317" s="86" t="s">
        <v>2333</v>
      </c>
      <c r="B317" s="86">
        <v>0</v>
      </c>
      <c r="C317" s="86">
        <v>0</v>
      </c>
      <c r="D317" s="86">
        <v>0</v>
      </c>
      <c r="E317" s="86">
        <v>0</v>
      </c>
      <c r="F317" s="86">
        <v>0</v>
      </c>
      <c r="G317" s="86">
        <v>0</v>
      </c>
    </row>
    <row r="318" spans="1:10" x14ac:dyDescent="0.25">
      <c r="A318" s="86" t="s">
        <v>2334</v>
      </c>
      <c r="B318" s="86">
        <v>0</v>
      </c>
      <c r="C318" s="86">
        <v>0</v>
      </c>
      <c r="D318" s="86">
        <v>0</v>
      </c>
      <c r="E318" s="86">
        <v>0</v>
      </c>
      <c r="F318" s="86">
        <v>0</v>
      </c>
      <c r="G318" s="86">
        <v>0</v>
      </c>
    </row>
    <row r="319" spans="1:10" x14ac:dyDescent="0.25">
      <c r="A319" s="86" t="s">
        <v>2335</v>
      </c>
      <c r="B319" s="86">
        <v>0</v>
      </c>
      <c r="C319" s="86">
        <v>0</v>
      </c>
      <c r="D319" s="86">
        <v>0</v>
      </c>
      <c r="E319" s="86">
        <v>0</v>
      </c>
      <c r="F319" s="86">
        <v>0</v>
      </c>
      <c r="G319" s="86">
        <v>0</v>
      </c>
    </row>
    <row r="320" spans="1:10" x14ac:dyDescent="0.25">
      <c r="A320" s="86" t="s">
        <v>2336</v>
      </c>
      <c r="B320" s="86">
        <v>0</v>
      </c>
      <c r="C320" s="86">
        <v>0</v>
      </c>
      <c r="D320" s="86">
        <v>0</v>
      </c>
      <c r="E320" s="86">
        <v>0</v>
      </c>
      <c r="F320" s="86">
        <v>0</v>
      </c>
      <c r="G320" s="86">
        <v>0</v>
      </c>
    </row>
    <row r="321" spans="1:7" x14ac:dyDescent="0.25">
      <c r="A321" s="86" t="s">
        <v>2337</v>
      </c>
      <c r="B321" s="86">
        <v>0</v>
      </c>
      <c r="C321" s="86">
        <v>0</v>
      </c>
      <c r="D321" s="86">
        <v>0</v>
      </c>
      <c r="E321" s="86">
        <v>0</v>
      </c>
      <c r="F321" s="86">
        <v>0</v>
      </c>
      <c r="G321" s="86">
        <v>0</v>
      </c>
    </row>
    <row r="322" spans="1:7" x14ac:dyDescent="0.25">
      <c r="A322" s="86" t="s">
        <v>2338</v>
      </c>
      <c r="B322" s="86">
        <v>0</v>
      </c>
      <c r="C322" s="86">
        <v>0</v>
      </c>
      <c r="D322" s="86">
        <v>0</v>
      </c>
      <c r="E322" s="86">
        <v>0</v>
      </c>
      <c r="F322" s="86">
        <v>0</v>
      </c>
      <c r="G322" s="86">
        <v>0</v>
      </c>
    </row>
    <row r="323" spans="1:7" x14ac:dyDescent="0.25">
      <c r="A323" s="86" t="s">
        <v>2340</v>
      </c>
      <c r="B323" s="86">
        <v>0</v>
      </c>
      <c r="C323" s="86">
        <v>0</v>
      </c>
      <c r="D323" s="86">
        <v>0</v>
      </c>
      <c r="E323" s="86">
        <v>0</v>
      </c>
      <c r="F323" s="86">
        <v>0</v>
      </c>
      <c r="G323" s="86">
        <v>0</v>
      </c>
    </row>
    <row r="324" spans="1:7" x14ac:dyDescent="0.25">
      <c r="A324" s="86" t="s">
        <v>2341</v>
      </c>
      <c r="B324" s="86">
        <v>0</v>
      </c>
      <c r="C324" s="86">
        <v>0</v>
      </c>
      <c r="D324" s="86">
        <v>0</v>
      </c>
      <c r="E324" s="86">
        <v>0</v>
      </c>
      <c r="F324" s="86">
        <v>0</v>
      </c>
      <c r="G324" s="86">
        <v>0</v>
      </c>
    </row>
    <row r="325" spans="1:7" x14ac:dyDescent="0.25">
      <c r="A325" s="86" t="s">
        <v>2343</v>
      </c>
      <c r="B325" s="86">
        <v>0</v>
      </c>
      <c r="C325" s="86">
        <v>0</v>
      </c>
      <c r="D325" s="86">
        <v>0</v>
      </c>
      <c r="E325" s="86">
        <v>0</v>
      </c>
      <c r="F325" s="86">
        <v>0</v>
      </c>
      <c r="G325" s="86">
        <v>0</v>
      </c>
    </row>
    <row r="326" spans="1:7" x14ac:dyDescent="0.25">
      <c r="A326" s="86" t="s">
        <v>2345</v>
      </c>
      <c r="B326" s="86">
        <v>0</v>
      </c>
      <c r="C326" s="86">
        <v>0</v>
      </c>
      <c r="D326" s="86">
        <v>0</v>
      </c>
      <c r="E326" s="86">
        <v>0</v>
      </c>
      <c r="F326" s="86">
        <v>0</v>
      </c>
      <c r="G326" s="86">
        <v>0</v>
      </c>
    </row>
    <row r="327" spans="1:7" x14ac:dyDescent="0.25">
      <c r="A327" s="86" t="s">
        <v>2346</v>
      </c>
      <c r="B327" s="86">
        <v>0</v>
      </c>
      <c r="C327" s="86">
        <v>0</v>
      </c>
      <c r="D327" s="86">
        <v>0</v>
      </c>
      <c r="E327" s="86">
        <v>0</v>
      </c>
      <c r="F327" s="86">
        <v>0</v>
      </c>
      <c r="G327" s="86">
        <v>0</v>
      </c>
    </row>
    <row r="328" spans="1:7" x14ac:dyDescent="0.25">
      <c r="A328" s="86" t="s">
        <v>2347</v>
      </c>
      <c r="B328" s="86">
        <v>0</v>
      </c>
      <c r="C328" s="86">
        <v>0</v>
      </c>
      <c r="D328" s="86">
        <v>0</v>
      </c>
      <c r="E328" s="86">
        <v>0</v>
      </c>
      <c r="F328" s="86">
        <v>0</v>
      </c>
      <c r="G328" s="86">
        <v>0</v>
      </c>
    </row>
    <row r="329" spans="1:7" x14ac:dyDescent="0.25">
      <c r="A329" s="86" t="s">
        <v>2348</v>
      </c>
      <c r="B329" s="86">
        <v>0</v>
      </c>
      <c r="C329" s="86">
        <v>0</v>
      </c>
      <c r="D329" s="86">
        <v>0</v>
      </c>
      <c r="E329" s="86">
        <v>0</v>
      </c>
      <c r="F329" s="86">
        <v>0</v>
      </c>
      <c r="G329" s="86">
        <v>0</v>
      </c>
    </row>
    <row r="330" spans="1:7" x14ac:dyDescent="0.25">
      <c r="A330" s="86" t="s">
        <v>2349</v>
      </c>
      <c r="B330" s="86">
        <v>0</v>
      </c>
      <c r="C330" s="86">
        <v>0</v>
      </c>
      <c r="D330" s="86">
        <v>0</v>
      </c>
      <c r="E330" s="86">
        <v>0</v>
      </c>
      <c r="F330" s="86">
        <v>0</v>
      </c>
      <c r="G330" s="86">
        <v>0</v>
      </c>
    </row>
    <row r="331" spans="1:7" x14ac:dyDescent="0.25">
      <c r="A331" s="86" t="s">
        <v>2350</v>
      </c>
      <c r="B331" s="86">
        <v>0</v>
      </c>
      <c r="C331" s="86">
        <v>0</v>
      </c>
      <c r="D331" s="86">
        <v>0</v>
      </c>
      <c r="E331" s="86">
        <v>0</v>
      </c>
      <c r="F331" s="86">
        <v>0</v>
      </c>
      <c r="G331" s="86">
        <v>0</v>
      </c>
    </row>
    <row r="332" spans="1:7" x14ac:dyDescent="0.25">
      <c r="A332" s="86" t="s">
        <v>2351</v>
      </c>
      <c r="B332" s="86">
        <v>0</v>
      </c>
      <c r="C332" s="86">
        <v>0</v>
      </c>
      <c r="D332" s="86">
        <v>0</v>
      </c>
      <c r="E332" s="86">
        <v>0</v>
      </c>
      <c r="F332" s="86">
        <v>0</v>
      </c>
      <c r="G332" s="86">
        <v>0</v>
      </c>
    </row>
    <row r="333" spans="1:7" x14ac:dyDescent="0.25">
      <c r="A333" s="86" t="s">
        <v>2352</v>
      </c>
      <c r="B333" s="86">
        <v>0</v>
      </c>
      <c r="C333" s="86">
        <v>0</v>
      </c>
      <c r="D333" s="86">
        <v>0</v>
      </c>
      <c r="E333" s="86">
        <v>0</v>
      </c>
      <c r="F333" s="86">
        <v>0</v>
      </c>
      <c r="G333" s="86">
        <v>0</v>
      </c>
    </row>
    <row r="334" spans="1:7" x14ac:dyDescent="0.25">
      <c r="A334" s="86" t="s">
        <v>2353</v>
      </c>
      <c r="B334" s="86">
        <v>0</v>
      </c>
      <c r="C334" s="86">
        <v>0</v>
      </c>
      <c r="D334" s="86">
        <v>0</v>
      </c>
      <c r="E334" s="86">
        <v>0</v>
      </c>
      <c r="F334" s="86">
        <v>0</v>
      </c>
      <c r="G334" s="86">
        <v>0</v>
      </c>
    </row>
    <row r="335" spans="1:7" x14ac:dyDescent="0.25">
      <c r="A335" s="86" t="s">
        <v>2354</v>
      </c>
      <c r="B335" s="86">
        <v>0</v>
      </c>
      <c r="C335" s="86">
        <v>0</v>
      </c>
      <c r="D335" s="86">
        <v>0</v>
      </c>
      <c r="E335" s="86">
        <v>0</v>
      </c>
      <c r="F335" s="86">
        <v>0</v>
      </c>
      <c r="G335" s="86">
        <v>0</v>
      </c>
    </row>
    <row r="336" spans="1:7" x14ac:dyDescent="0.25">
      <c r="A336" s="86" t="s">
        <v>2355</v>
      </c>
      <c r="B336" s="86">
        <v>0</v>
      </c>
      <c r="C336" s="86">
        <v>0</v>
      </c>
      <c r="D336" s="86">
        <v>0</v>
      </c>
      <c r="E336" s="86">
        <v>0</v>
      </c>
      <c r="F336" s="86">
        <v>0</v>
      </c>
      <c r="G336" s="86">
        <v>0</v>
      </c>
    </row>
    <row r="337" spans="1:10" x14ac:dyDescent="0.25">
      <c r="A337" s="86" t="s">
        <v>2356</v>
      </c>
      <c r="B337" s="86">
        <v>0</v>
      </c>
      <c r="C337" s="86">
        <v>0</v>
      </c>
      <c r="D337" s="86">
        <v>0</v>
      </c>
      <c r="E337" s="86">
        <v>0</v>
      </c>
      <c r="F337" s="86">
        <v>0</v>
      </c>
      <c r="G337" s="86">
        <v>0</v>
      </c>
    </row>
    <row r="338" spans="1:10" x14ac:dyDescent="0.25">
      <c r="A338" s="86" t="s">
        <v>2357</v>
      </c>
      <c r="B338" s="86">
        <v>30</v>
      </c>
      <c r="C338" s="86">
        <v>0.53</v>
      </c>
      <c r="D338" s="86">
        <v>0.33</v>
      </c>
      <c r="E338" s="86">
        <v>0</v>
      </c>
      <c r="F338" s="86">
        <v>2.75</v>
      </c>
      <c r="G338" s="86">
        <v>0</v>
      </c>
      <c r="H338" s="86">
        <v>0</v>
      </c>
      <c r="J338" s="86">
        <v>2.72</v>
      </c>
    </row>
    <row r="339" spans="1:10" x14ac:dyDescent="0.25">
      <c r="A339" s="86" t="s">
        <v>2358</v>
      </c>
      <c r="B339" s="86">
        <v>0</v>
      </c>
      <c r="C339" s="86">
        <v>0</v>
      </c>
      <c r="D339" s="86">
        <v>0</v>
      </c>
      <c r="E339" s="86">
        <v>0</v>
      </c>
      <c r="F339" s="86">
        <v>0</v>
      </c>
      <c r="G339" s="86">
        <v>0</v>
      </c>
    </row>
    <row r="340" spans="1:10" x14ac:dyDescent="0.25">
      <c r="A340" s="86" t="s">
        <v>2359</v>
      </c>
      <c r="B340" s="86">
        <v>0</v>
      </c>
      <c r="C340" s="86">
        <v>0</v>
      </c>
      <c r="D340" s="86">
        <v>0</v>
      </c>
      <c r="E340" s="86">
        <v>0</v>
      </c>
      <c r="F340" s="86">
        <v>0</v>
      </c>
      <c r="G340" s="86">
        <v>0</v>
      </c>
    </row>
    <row r="341" spans="1:10" x14ac:dyDescent="0.25">
      <c r="A341" s="86" t="s">
        <v>407</v>
      </c>
      <c r="B341" s="86">
        <v>0</v>
      </c>
      <c r="C341" s="86">
        <v>0</v>
      </c>
      <c r="D341" s="86">
        <v>0</v>
      </c>
      <c r="E341" s="86">
        <v>0</v>
      </c>
      <c r="F341" s="86">
        <v>0</v>
      </c>
      <c r="G341" s="86">
        <v>0</v>
      </c>
    </row>
    <row r="342" spans="1:10" x14ac:dyDescent="0.25">
      <c r="A342" s="86" t="s">
        <v>2360</v>
      </c>
      <c r="B342" s="86">
        <v>0</v>
      </c>
      <c r="C342" s="86">
        <v>0</v>
      </c>
      <c r="D342" s="86">
        <v>0</v>
      </c>
      <c r="E342" s="86">
        <v>0</v>
      </c>
      <c r="F342" s="86">
        <v>0</v>
      </c>
      <c r="G342" s="86">
        <v>0</v>
      </c>
    </row>
    <row r="343" spans="1:10" x14ac:dyDescent="0.25">
      <c r="A343" s="86" t="s">
        <v>408</v>
      </c>
      <c r="B343" s="86">
        <v>10</v>
      </c>
      <c r="C343" s="86">
        <v>0</v>
      </c>
      <c r="D343" s="86">
        <v>0</v>
      </c>
      <c r="E343" s="86">
        <v>0</v>
      </c>
      <c r="F343" s="86">
        <v>0</v>
      </c>
      <c r="G343" s="86">
        <v>0</v>
      </c>
    </row>
    <row r="344" spans="1:10" x14ac:dyDescent="0.25">
      <c r="A344" s="86" t="s">
        <v>2361</v>
      </c>
      <c r="B344" s="86">
        <v>110</v>
      </c>
      <c r="C344" s="86">
        <v>0.09</v>
      </c>
      <c r="D344" s="86">
        <v>0.9</v>
      </c>
      <c r="E344" s="86">
        <v>0</v>
      </c>
      <c r="F344" s="86">
        <v>0</v>
      </c>
      <c r="G344" s="86">
        <v>0</v>
      </c>
    </row>
    <row r="345" spans="1:10" x14ac:dyDescent="0.25">
      <c r="A345" s="86" t="s">
        <v>2362</v>
      </c>
      <c r="B345" s="86">
        <v>110</v>
      </c>
      <c r="C345" s="86">
        <v>0.2</v>
      </c>
      <c r="D345" s="86">
        <v>0.44</v>
      </c>
      <c r="E345" s="86">
        <v>0</v>
      </c>
      <c r="F345" s="86">
        <v>4.9000000000000004</v>
      </c>
      <c r="G345" s="86">
        <v>0.01</v>
      </c>
      <c r="H345" s="86">
        <v>1E-3</v>
      </c>
      <c r="I345" s="86">
        <v>1.48</v>
      </c>
      <c r="J345" s="86">
        <v>1.1299999999999999</v>
      </c>
    </row>
    <row r="346" spans="1:10" x14ac:dyDescent="0.25">
      <c r="A346" s="86" t="s">
        <v>2363</v>
      </c>
      <c r="B346" s="86">
        <v>0</v>
      </c>
      <c r="C346" s="86">
        <v>0</v>
      </c>
      <c r="D346" s="86">
        <v>0</v>
      </c>
      <c r="E346" s="86">
        <v>0</v>
      </c>
      <c r="F346" s="86">
        <v>0</v>
      </c>
      <c r="G346" s="86">
        <v>0</v>
      </c>
    </row>
    <row r="347" spans="1:10" x14ac:dyDescent="0.25">
      <c r="A347" s="86" t="s">
        <v>2364</v>
      </c>
      <c r="B347" s="86">
        <v>90</v>
      </c>
      <c r="C347" s="86">
        <v>0.31</v>
      </c>
      <c r="D347" s="86">
        <v>0.17</v>
      </c>
      <c r="E347" s="86">
        <v>0</v>
      </c>
      <c r="F347" s="86">
        <v>0.92</v>
      </c>
      <c r="G347" s="86">
        <v>0</v>
      </c>
      <c r="H347" s="86">
        <v>0</v>
      </c>
      <c r="J347" s="86">
        <v>1.83</v>
      </c>
    </row>
    <row r="348" spans="1:10" x14ac:dyDescent="0.25">
      <c r="A348" s="86" t="s">
        <v>2365</v>
      </c>
      <c r="B348" s="86">
        <v>110</v>
      </c>
      <c r="C348" s="86">
        <v>7.0000000000000007E-2</v>
      </c>
      <c r="D348" s="86">
        <v>0</v>
      </c>
      <c r="E348" s="86">
        <v>0</v>
      </c>
      <c r="F348" s="86">
        <v>0</v>
      </c>
      <c r="G348" s="86">
        <v>0</v>
      </c>
    </row>
    <row r="349" spans="1:10" x14ac:dyDescent="0.25">
      <c r="A349" s="86" t="s">
        <v>2366</v>
      </c>
      <c r="B349" s="86">
        <v>2900</v>
      </c>
      <c r="C349" s="86">
        <v>0.13</v>
      </c>
      <c r="D349" s="86">
        <v>1.04</v>
      </c>
      <c r="E349" s="86">
        <v>0</v>
      </c>
      <c r="F349" s="86">
        <v>1.53</v>
      </c>
      <c r="G349" s="86">
        <v>0</v>
      </c>
      <c r="H349" s="86">
        <v>0</v>
      </c>
      <c r="J349" s="86">
        <v>1</v>
      </c>
    </row>
    <row r="350" spans="1:10" x14ac:dyDescent="0.25">
      <c r="A350" s="86" t="s">
        <v>2367</v>
      </c>
      <c r="B350" s="86">
        <v>0</v>
      </c>
      <c r="C350" s="86">
        <v>0</v>
      </c>
      <c r="D350" s="86">
        <v>0</v>
      </c>
      <c r="E350" s="86">
        <v>0</v>
      </c>
      <c r="F350" s="86">
        <v>0</v>
      </c>
      <c r="G350" s="86">
        <v>0</v>
      </c>
    </row>
    <row r="351" spans="1:10" x14ac:dyDescent="0.25">
      <c r="A351" s="86" t="s">
        <v>2368</v>
      </c>
      <c r="B351" s="86">
        <v>0</v>
      </c>
      <c r="C351" s="86">
        <v>0</v>
      </c>
      <c r="D351" s="86">
        <v>0</v>
      </c>
      <c r="E351" s="86">
        <v>0</v>
      </c>
      <c r="F351" s="86">
        <v>0</v>
      </c>
      <c r="G351" s="86">
        <v>0</v>
      </c>
    </row>
    <row r="352" spans="1:10" x14ac:dyDescent="0.25">
      <c r="A352" s="86" t="s">
        <v>2369</v>
      </c>
      <c r="B352" s="86">
        <v>0</v>
      </c>
      <c r="C352" s="86">
        <v>0</v>
      </c>
      <c r="D352" s="86">
        <v>0</v>
      </c>
      <c r="E352" s="86">
        <v>0</v>
      </c>
      <c r="F352" s="86">
        <v>0</v>
      </c>
      <c r="G352" s="86">
        <v>0</v>
      </c>
    </row>
    <row r="353" spans="1:10" x14ac:dyDescent="0.25">
      <c r="A353" s="86" t="s">
        <v>2370</v>
      </c>
      <c r="B353" s="86">
        <v>0</v>
      </c>
      <c r="C353" s="86">
        <v>0</v>
      </c>
      <c r="D353" s="86">
        <v>0</v>
      </c>
      <c r="E353" s="86">
        <v>0</v>
      </c>
      <c r="F353" s="86">
        <v>0</v>
      </c>
      <c r="G353" s="86">
        <v>0</v>
      </c>
    </row>
    <row r="354" spans="1:10" x14ac:dyDescent="0.25">
      <c r="A354" s="86" t="s">
        <v>2371</v>
      </c>
      <c r="B354" s="86">
        <v>0</v>
      </c>
      <c r="C354" s="86">
        <v>0</v>
      </c>
      <c r="D354" s="86">
        <v>0</v>
      </c>
      <c r="E354" s="86">
        <v>0</v>
      </c>
      <c r="F354" s="86">
        <v>0</v>
      </c>
      <c r="G354" s="86">
        <v>0</v>
      </c>
    </row>
    <row r="355" spans="1:10" x14ac:dyDescent="0.25">
      <c r="A355" s="86" t="s">
        <v>416</v>
      </c>
      <c r="B355" s="86">
        <v>70</v>
      </c>
      <c r="C355" s="86">
        <v>0.05</v>
      </c>
      <c r="D355" s="86">
        <v>2.0699999999999998</v>
      </c>
      <c r="E355" s="86">
        <v>0</v>
      </c>
      <c r="F355" s="86">
        <v>0.15</v>
      </c>
      <c r="G355" s="86">
        <v>0</v>
      </c>
      <c r="H355" s="86">
        <v>0</v>
      </c>
      <c r="J355" s="86">
        <v>1</v>
      </c>
    </row>
    <row r="356" spans="1:10" x14ac:dyDescent="0.25">
      <c r="A356" s="86" t="s">
        <v>2372</v>
      </c>
      <c r="B356" s="86">
        <v>0</v>
      </c>
      <c r="C356" s="86">
        <v>0</v>
      </c>
      <c r="D356" s="86">
        <v>0</v>
      </c>
      <c r="E356" s="86">
        <v>0</v>
      </c>
      <c r="F356" s="86">
        <v>0</v>
      </c>
      <c r="G356" s="86">
        <v>0</v>
      </c>
    </row>
    <row r="357" spans="1:10" x14ac:dyDescent="0.25">
      <c r="A357" s="86" t="s">
        <v>2373</v>
      </c>
      <c r="B357" s="86">
        <v>0</v>
      </c>
      <c r="C357" s="86">
        <v>0</v>
      </c>
      <c r="D357" s="86">
        <v>0</v>
      </c>
      <c r="E357" s="86">
        <v>0</v>
      </c>
      <c r="F357" s="86">
        <v>0</v>
      </c>
      <c r="G357" s="86">
        <v>0</v>
      </c>
    </row>
    <row r="358" spans="1:10" x14ac:dyDescent="0.25">
      <c r="A358" s="86" t="s">
        <v>2374</v>
      </c>
      <c r="B358" s="86">
        <v>0</v>
      </c>
      <c r="C358" s="86">
        <v>0</v>
      </c>
      <c r="D358" s="86">
        <v>0</v>
      </c>
      <c r="E358" s="86">
        <v>0</v>
      </c>
      <c r="F358" s="86">
        <v>0</v>
      </c>
      <c r="G358" s="86">
        <v>0</v>
      </c>
    </row>
    <row r="359" spans="1:10" x14ac:dyDescent="0.25">
      <c r="A359" s="86" t="s">
        <v>2375</v>
      </c>
      <c r="B359" s="86">
        <v>0</v>
      </c>
      <c r="C359" s="86">
        <v>0</v>
      </c>
      <c r="D359" s="86">
        <v>0</v>
      </c>
      <c r="E359" s="86">
        <v>0</v>
      </c>
      <c r="F359" s="86">
        <v>0</v>
      </c>
      <c r="G359" s="86">
        <v>0</v>
      </c>
    </row>
    <row r="360" spans="1:10" x14ac:dyDescent="0.25">
      <c r="A360" s="86" t="s">
        <v>2377</v>
      </c>
      <c r="B360" s="86">
        <v>0</v>
      </c>
      <c r="C360" s="86">
        <v>0</v>
      </c>
      <c r="D360" s="86">
        <v>0</v>
      </c>
      <c r="E360" s="86">
        <v>0</v>
      </c>
      <c r="F360" s="86">
        <v>0</v>
      </c>
      <c r="G360" s="86">
        <v>0</v>
      </c>
    </row>
    <row r="361" spans="1:10" x14ac:dyDescent="0.25">
      <c r="A361" s="86" t="s">
        <v>2378</v>
      </c>
      <c r="B361" s="86">
        <v>0</v>
      </c>
      <c r="C361" s="86">
        <v>0</v>
      </c>
      <c r="D361" s="86">
        <v>0</v>
      </c>
      <c r="E361" s="86">
        <v>0</v>
      </c>
      <c r="F361" s="86">
        <v>0</v>
      </c>
      <c r="G361" s="86">
        <v>0</v>
      </c>
    </row>
    <row r="362" spans="1:10" x14ac:dyDescent="0.25">
      <c r="A362" s="86" t="s">
        <v>2379</v>
      </c>
      <c r="B362" s="86">
        <v>0</v>
      </c>
      <c r="C362" s="86">
        <v>0</v>
      </c>
      <c r="D362" s="86">
        <v>0</v>
      </c>
      <c r="E362" s="86">
        <v>0</v>
      </c>
      <c r="F362" s="86">
        <v>0</v>
      </c>
      <c r="G362" s="86">
        <v>0</v>
      </c>
    </row>
    <row r="363" spans="1:10" x14ac:dyDescent="0.25">
      <c r="A363" s="86" t="s">
        <v>2380</v>
      </c>
      <c r="B363" s="86">
        <v>0</v>
      </c>
      <c r="C363" s="86">
        <v>0</v>
      </c>
      <c r="D363" s="86">
        <v>0</v>
      </c>
      <c r="E363" s="86">
        <v>0</v>
      </c>
      <c r="F363" s="86">
        <v>0</v>
      </c>
      <c r="G363" s="86">
        <v>0</v>
      </c>
    </row>
    <row r="364" spans="1:10" x14ac:dyDescent="0.25">
      <c r="A364" s="86" t="s">
        <v>2381</v>
      </c>
      <c r="B364" s="86">
        <v>0</v>
      </c>
      <c r="C364" s="86">
        <v>0</v>
      </c>
      <c r="D364" s="86">
        <v>0</v>
      </c>
      <c r="E364" s="86">
        <v>0</v>
      </c>
      <c r="F364" s="86">
        <v>0</v>
      </c>
      <c r="G364" s="86">
        <v>0</v>
      </c>
    </row>
    <row r="365" spans="1:10" x14ac:dyDescent="0.25">
      <c r="A365" s="86" t="s">
        <v>2382</v>
      </c>
      <c r="B365" s="86">
        <v>0</v>
      </c>
      <c r="C365" s="86">
        <v>0</v>
      </c>
      <c r="D365" s="86">
        <v>0</v>
      </c>
      <c r="E365" s="86">
        <v>0</v>
      </c>
      <c r="F365" s="86">
        <v>0</v>
      </c>
      <c r="G365" s="86">
        <v>0</v>
      </c>
    </row>
    <row r="366" spans="1:10" x14ac:dyDescent="0.25">
      <c r="A366" s="86" t="s">
        <v>2383</v>
      </c>
      <c r="B366" s="86">
        <v>0</v>
      </c>
      <c r="C366" s="86">
        <v>0</v>
      </c>
      <c r="D366" s="86">
        <v>0</v>
      </c>
      <c r="E366" s="86">
        <v>0</v>
      </c>
      <c r="F366" s="86">
        <v>0</v>
      </c>
      <c r="G366" s="86">
        <v>0</v>
      </c>
    </row>
    <row r="367" spans="1:10" x14ac:dyDescent="0.25">
      <c r="A367" s="86" t="s">
        <v>2384</v>
      </c>
      <c r="B367" s="86">
        <v>0</v>
      </c>
      <c r="C367" s="86">
        <v>0</v>
      </c>
      <c r="D367" s="86">
        <v>0</v>
      </c>
      <c r="E367" s="86">
        <v>0</v>
      </c>
      <c r="F367" s="86">
        <v>0</v>
      </c>
      <c r="G367" s="86">
        <v>0</v>
      </c>
    </row>
    <row r="368" spans="1:10" x14ac:dyDescent="0.25">
      <c r="A368" s="86" t="s">
        <v>2386</v>
      </c>
      <c r="B368" s="86">
        <v>0</v>
      </c>
      <c r="C368" s="86">
        <v>0</v>
      </c>
      <c r="D368" s="86">
        <v>0</v>
      </c>
      <c r="E368" s="86">
        <v>0</v>
      </c>
      <c r="F368" s="86">
        <v>0</v>
      </c>
      <c r="G368" s="86">
        <v>0</v>
      </c>
    </row>
    <row r="369" spans="1:7" x14ac:dyDescent="0.25">
      <c r="A369" s="86" t="s">
        <v>2387</v>
      </c>
      <c r="B369" s="86">
        <v>0</v>
      </c>
      <c r="C369" s="86">
        <v>0</v>
      </c>
      <c r="D369" s="86">
        <v>0</v>
      </c>
      <c r="E369" s="86">
        <v>0</v>
      </c>
      <c r="F369" s="86">
        <v>0</v>
      </c>
      <c r="G369" s="86">
        <v>0</v>
      </c>
    </row>
    <row r="370" spans="1:7" x14ac:dyDescent="0.25">
      <c r="A370" s="86" t="s">
        <v>425</v>
      </c>
      <c r="B370" s="86">
        <v>10</v>
      </c>
      <c r="C370" s="86">
        <v>0</v>
      </c>
      <c r="D370" s="86">
        <v>0</v>
      </c>
      <c r="E370" s="86">
        <v>0</v>
      </c>
      <c r="F370" s="86">
        <v>0</v>
      </c>
      <c r="G370" s="86">
        <v>0</v>
      </c>
    </row>
    <row r="371" spans="1:7" x14ac:dyDescent="0.25">
      <c r="A371" s="86" t="s">
        <v>2388</v>
      </c>
      <c r="B371" s="86">
        <v>40</v>
      </c>
      <c r="C371" s="86">
        <v>0.01</v>
      </c>
      <c r="D371" s="86">
        <v>0</v>
      </c>
      <c r="E371" s="86">
        <v>0</v>
      </c>
      <c r="F371" s="86">
        <v>0</v>
      </c>
      <c r="G371" s="86">
        <v>0</v>
      </c>
    </row>
    <row r="372" spans="1:7" x14ac:dyDescent="0.25">
      <c r="A372" s="86" t="s">
        <v>2389</v>
      </c>
      <c r="B372" s="86">
        <v>0</v>
      </c>
      <c r="C372" s="86">
        <v>0</v>
      </c>
      <c r="D372" s="86">
        <v>0</v>
      </c>
      <c r="E372" s="86">
        <v>0</v>
      </c>
      <c r="F372" s="86">
        <v>0</v>
      </c>
      <c r="G372" s="86">
        <v>0</v>
      </c>
    </row>
    <row r="373" spans="1:7" x14ac:dyDescent="0.25">
      <c r="A373" s="86" t="s">
        <v>2390</v>
      </c>
      <c r="B373" s="86">
        <v>0</v>
      </c>
      <c r="C373" s="86">
        <v>0</v>
      </c>
      <c r="D373" s="86">
        <v>0</v>
      </c>
      <c r="E373" s="86">
        <v>0</v>
      </c>
      <c r="F373" s="86">
        <v>0</v>
      </c>
      <c r="G373" s="86">
        <v>0</v>
      </c>
    </row>
    <row r="374" spans="1:7" x14ac:dyDescent="0.25">
      <c r="A374" s="86" t="s">
        <v>2391</v>
      </c>
      <c r="B374" s="86">
        <v>0</v>
      </c>
      <c r="C374" s="86">
        <v>0</v>
      </c>
      <c r="D374" s="86">
        <v>0</v>
      </c>
      <c r="E374" s="86">
        <v>0</v>
      </c>
      <c r="F374" s="86">
        <v>0</v>
      </c>
      <c r="G374" s="86">
        <v>0</v>
      </c>
    </row>
    <row r="375" spans="1:7" x14ac:dyDescent="0.25">
      <c r="A375" s="86" t="s">
        <v>2393</v>
      </c>
      <c r="B375" s="86">
        <v>1900</v>
      </c>
      <c r="C375" s="86">
        <v>0.56999999999999995</v>
      </c>
      <c r="D375" s="86">
        <v>0.25</v>
      </c>
      <c r="E375" s="86">
        <v>0</v>
      </c>
      <c r="F375" s="86">
        <v>0</v>
      </c>
      <c r="G375" s="86">
        <v>0</v>
      </c>
    </row>
    <row r="376" spans="1:7" x14ac:dyDescent="0.25">
      <c r="A376" s="86" t="s">
        <v>430</v>
      </c>
      <c r="B376" s="86">
        <v>20</v>
      </c>
      <c r="C376" s="86">
        <v>0.12</v>
      </c>
      <c r="D376" s="86">
        <v>0</v>
      </c>
      <c r="E376" s="86">
        <v>0</v>
      </c>
      <c r="F376" s="86">
        <v>0</v>
      </c>
      <c r="G376" s="86">
        <v>0</v>
      </c>
    </row>
    <row r="377" spans="1:7" x14ac:dyDescent="0.25">
      <c r="A377" s="86" t="s">
        <v>2394</v>
      </c>
      <c r="B377" s="86">
        <v>0</v>
      </c>
      <c r="C377" s="86">
        <v>0</v>
      </c>
      <c r="D377" s="86">
        <v>0</v>
      </c>
      <c r="E377" s="86">
        <v>0</v>
      </c>
      <c r="F377" s="86">
        <v>0</v>
      </c>
      <c r="G377" s="86">
        <v>0</v>
      </c>
    </row>
    <row r="378" spans="1:7" x14ac:dyDescent="0.25">
      <c r="A378" s="86" t="s">
        <v>2395</v>
      </c>
      <c r="B378" s="86">
        <v>0</v>
      </c>
      <c r="C378" s="86">
        <v>0</v>
      </c>
      <c r="D378" s="86">
        <v>0</v>
      </c>
      <c r="E378" s="86">
        <v>0</v>
      </c>
      <c r="F378" s="86">
        <v>0</v>
      </c>
      <c r="G378" s="86">
        <v>0</v>
      </c>
    </row>
    <row r="379" spans="1:7" x14ac:dyDescent="0.25">
      <c r="A379" s="86" t="s">
        <v>2396</v>
      </c>
      <c r="B379" s="86">
        <v>0</v>
      </c>
      <c r="C379" s="86">
        <v>0</v>
      </c>
      <c r="D379" s="86">
        <v>0</v>
      </c>
      <c r="E379" s="86">
        <v>0</v>
      </c>
      <c r="F379" s="86">
        <v>0</v>
      </c>
      <c r="G379" s="86">
        <v>0</v>
      </c>
    </row>
    <row r="380" spans="1:7" x14ac:dyDescent="0.25">
      <c r="A380" s="86" t="s">
        <v>2397</v>
      </c>
      <c r="B380" s="86">
        <v>0</v>
      </c>
      <c r="C380" s="86">
        <v>0</v>
      </c>
      <c r="D380" s="86">
        <v>0</v>
      </c>
      <c r="E380" s="86">
        <v>0</v>
      </c>
      <c r="F380" s="86">
        <v>0</v>
      </c>
      <c r="G380" s="86">
        <v>0</v>
      </c>
    </row>
    <row r="381" spans="1:7" x14ac:dyDescent="0.25">
      <c r="A381" s="86" t="s">
        <v>2399</v>
      </c>
      <c r="B381" s="86">
        <v>0</v>
      </c>
      <c r="C381" s="86">
        <v>0</v>
      </c>
      <c r="D381" s="86">
        <v>0</v>
      </c>
      <c r="E381" s="86">
        <v>0</v>
      </c>
      <c r="F381" s="86">
        <v>0</v>
      </c>
      <c r="G381" s="86">
        <v>0</v>
      </c>
    </row>
    <row r="382" spans="1:7" x14ac:dyDescent="0.25">
      <c r="A382" s="86" t="s">
        <v>2401</v>
      </c>
      <c r="B382" s="86">
        <v>0</v>
      </c>
      <c r="C382" s="86">
        <v>0</v>
      </c>
      <c r="D382" s="86">
        <v>0</v>
      </c>
      <c r="E382" s="86">
        <v>0</v>
      </c>
      <c r="F382" s="86">
        <v>0</v>
      </c>
      <c r="G382" s="86">
        <v>0</v>
      </c>
    </row>
    <row r="383" spans="1:7" x14ac:dyDescent="0.25">
      <c r="A383" s="86" t="s">
        <v>2402</v>
      </c>
      <c r="B383" s="86">
        <v>33100</v>
      </c>
      <c r="C383" s="86">
        <v>0.45</v>
      </c>
      <c r="D383" s="86">
        <v>0.6</v>
      </c>
      <c r="E383" s="86">
        <v>0</v>
      </c>
      <c r="F383" s="86">
        <v>0</v>
      </c>
      <c r="G383" s="86">
        <v>0</v>
      </c>
    </row>
    <row r="384" spans="1:7" x14ac:dyDescent="0.25">
      <c r="A384" s="86" t="s">
        <v>2403</v>
      </c>
      <c r="B384" s="86">
        <v>0</v>
      </c>
      <c r="C384" s="86">
        <v>0</v>
      </c>
      <c r="D384" s="86">
        <v>0</v>
      </c>
      <c r="E384" s="86">
        <v>0</v>
      </c>
      <c r="F384" s="86">
        <v>0</v>
      </c>
      <c r="G384" s="86">
        <v>0</v>
      </c>
    </row>
    <row r="385" spans="1:10" x14ac:dyDescent="0.25">
      <c r="A385" s="86" t="s">
        <v>2404</v>
      </c>
      <c r="B385" s="86">
        <v>0</v>
      </c>
      <c r="C385" s="86">
        <v>0</v>
      </c>
      <c r="D385" s="86">
        <v>0</v>
      </c>
      <c r="E385" s="86">
        <v>0</v>
      </c>
      <c r="F385" s="86">
        <v>0</v>
      </c>
      <c r="G385" s="86">
        <v>0</v>
      </c>
    </row>
    <row r="386" spans="1:10" x14ac:dyDescent="0.25">
      <c r="A386" s="86" t="s">
        <v>435</v>
      </c>
      <c r="B386" s="86">
        <v>30</v>
      </c>
      <c r="C386" s="86">
        <v>0.11</v>
      </c>
      <c r="D386" s="86">
        <v>0</v>
      </c>
      <c r="E386" s="86">
        <v>0</v>
      </c>
      <c r="F386" s="86">
        <v>0</v>
      </c>
      <c r="G386" s="86">
        <v>0</v>
      </c>
    </row>
    <row r="387" spans="1:10" x14ac:dyDescent="0.25">
      <c r="A387" s="86" t="s">
        <v>2405</v>
      </c>
      <c r="B387" s="86">
        <v>260</v>
      </c>
      <c r="C387" s="86">
        <v>0.39</v>
      </c>
      <c r="D387" s="86">
        <v>0.42</v>
      </c>
      <c r="E387" s="86">
        <v>0</v>
      </c>
      <c r="F387" s="86">
        <v>12.09</v>
      </c>
      <c r="G387" s="86">
        <v>0</v>
      </c>
      <c r="H387" s="86">
        <v>0</v>
      </c>
      <c r="J387" s="86">
        <v>1.56</v>
      </c>
    </row>
    <row r="388" spans="1:10" x14ac:dyDescent="0.25">
      <c r="A388" s="86" t="s">
        <v>2406</v>
      </c>
      <c r="B388" s="86">
        <v>0</v>
      </c>
      <c r="C388" s="86">
        <v>0</v>
      </c>
      <c r="D388" s="86">
        <v>0</v>
      </c>
      <c r="E388" s="86">
        <v>0</v>
      </c>
      <c r="F388" s="86">
        <v>0</v>
      </c>
      <c r="G388" s="86">
        <v>0</v>
      </c>
    </row>
    <row r="389" spans="1:10" x14ac:dyDescent="0.25">
      <c r="A389" s="86" t="s">
        <v>2408</v>
      </c>
      <c r="B389" s="86">
        <v>0</v>
      </c>
      <c r="C389" s="86">
        <v>0</v>
      </c>
      <c r="D389" s="86">
        <v>0</v>
      </c>
      <c r="E389" s="86">
        <v>0</v>
      </c>
      <c r="F389" s="86">
        <v>0</v>
      </c>
      <c r="G389" s="86">
        <v>0</v>
      </c>
    </row>
    <row r="390" spans="1:10" x14ac:dyDescent="0.25">
      <c r="A390" s="86" t="s">
        <v>2409</v>
      </c>
      <c r="B390" s="86">
        <v>0</v>
      </c>
      <c r="C390" s="86">
        <v>0</v>
      </c>
      <c r="D390" s="86">
        <v>0</v>
      </c>
      <c r="E390" s="86">
        <v>0</v>
      </c>
      <c r="F390" s="86">
        <v>0</v>
      </c>
      <c r="G390" s="86">
        <v>0</v>
      </c>
    </row>
    <row r="391" spans="1:10" x14ac:dyDescent="0.25">
      <c r="A391" s="86" t="s">
        <v>2410</v>
      </c>
      <c r="B391" s="86">
        <v>0</v>
      </c>
      <c r="C391" s="86">
        <v>0</v>
      </c>
      <c r="D391" s="86">
        <v>0</v>
      </c>
      <c r="E391" s="86">
        <v>0</v>
      </c>
      <c r="F391" s="86">
        <v>0</v>
      </c>
      <c r="G391" s="86">
        <v>0</v>
      </c>
    </row>
    <row r="392" spans="1:10" x14ac:dyDescent="0.25">
      <c r="A392" s="86" t="s">
        <v>2411</v>
      </c>
      <c r="B392" s="86">
        <v>0</v>
      </c>
      <c r="C392" s="86">
        <v>0</v>
      </c>
      <c r="D392" s="86">
        <v>0</v>
      </c>
      <c r="E392" s="86">
        <v>0</v>
      </c>
      <c r="F392" s="86">
        <v>0</v>
      </c>
      <c r="G392" s="86">
        <v>0</v>
      </c>
    </row>
    <row r="393" spans="1:10" x14ac:dyDescent="0.25">
      <c r="A393" s="86" t="s">
        <v>2412</v>
      </c>
      <c r="B393" s="86">
        <v>0</v>
      </c>
      <c r="C393" s="86">
        <v>0</v>
      </c>
      <c r="D393" s="86">
        <v>0</v>
      </c>
      <c r="E393" s="86">
        <v>0</v>
      </c>
      <c r="F393" s="86">
        <v>0</v>
      </c>
      <c r="G393" s="86">
        <v>0</v>
      </c>
    </row>
    <row r="394" spans="1:10" x14ac:dyDescent="0.25">
      <c r="A394" s="86" t="s">
        <v>2414</v>
      </c>
      <c r="B394" s="86">
        <v>0</v>
      </c>
      <c r="C394" s="86">
        <v>0</v>
      </c>
      <c r="D394" s="86">
        <v>0</v>
      </c>
      <c r="E394" s="86">
        <v>0</v>
      </c>
      <c r="F394" s="86">
        <v>0</v>
      </c>
      <c r="G394" s="86">
        <v>0</v>
      </c>
    </row>
    <row r="395" spans="1:10" x14ac:dyDescent="0.25">
      <c r="A395" s="86" t="s">
        <v>2415</v>
      </c>
      <c r="B395" s="86">
        <v>0</v>
      </c>
      <c r="C395" s="86">
        <v>0</v>
      </c>
      <c r="D395" s="86">
        <v>0</v>
      </c>
      <c r="E395" s="86">
        <v>0</v>
      </c>
      <c r="F395" s="86">
        <v>0</v>
      </c>
      <c r="G395" s="86">
        <v>0</v>
      </c>
    </row>
    <row r="396" spans="1:10" x14ac:dyDescent="0.25">
      <c r="A396" s="86" t="s">
        <v>2416</v>
      </c>
      <c r="B396" s="86">
        <v>0</v>
      </c>
      <c r="C396" s="86">
        <v>0</v>
      </c>
      <c r="D396" s="86">
        <v>0</v>
      </c>
      <c r="E396" s="86">
        <v>0</v>
      </c>
      <c r="F396" s="86">
        <v>0</v>
      </c>
      <c r="G396" s="86">
        <v>0</v>
      </c>
    </row>
    <row r="397" spans="1:10" x14ac:dyDescent="0.25">
      <c r="A397" s="86" t="s">
        <v>2418</v>
      </c>
      <c r="B397" s="86">
        <v>40</v>
      </c>
      <c r="C397" s="86">
        <v>0.25</v>
      </c>
      <c r="D397" s="86">
        <v>0.53</v>
      </c>
      <c r="E397" s="86">
        <v>0</v>
      </c>
      <c r="F397" s="86">
        <v>0</v>
      </c>
      <c r="G397" s="86">
        <v>0</v>
      </c>
    </row>
    <row r="398" spans="1:10" x14ac:dyDescent="0.25">
      <c r="A398" s="86" t="s">
        <v>2419</v>
      </c>
      <c r="B398" s="86">
        <v>0</v>
      </c>
      <c r="C398" s="86">
        <v>0</v>
      </c>
      <c r="D398" s="86">
        <v>0</v>
      </c>
      <c r="E398" s="86">
        <v>0</v>
      </c>
      <c r="F398" s="86">
        <v>0</v>
      </c>
      <c r="G398" s="86">
        <v>0</v>
      </c>
    </row>
    <row r="399" spans="1:10" x14ac:dyDescent="0.25">
      <c r="A399" s="86" t="s">
        <v>2420</v>
      </c>
      <c r="B399" s="86">
        <v>0</v>
      </c>
      <c r="C399" s="86">
        <v>0</v>
      </c>
      <c r="D399" s="86">
        <v>0</v>
      </c>
      <c r="E399" s="86">
        <v>0</v>
      </c>
      <c r="F399" s="86">
        <v>0</v>
      </c>
      <c r="G399" s="86">
        <v>0</v>
      </c>
    </row>
    <row r="400" spans="1:10" x14ac:dyDescent="0.25">
      <c r="A400" s="86" t="s">
        <v>2421</v>
      </c>
      <c r="B400" s="86">
        <v>0</v>
      </c>
      <c r="C400" s="86">
        <v>0</v>
      </c>
      <c r="D400" s="86">
        <v>0</v>
      </c>
      <c r="E400" s="86">
        <v>0</v>
      </c>
      <c r="F400" s="86">
        <v>0</v>
      </c>
      <c r="G400" s="86">
        <v>0</v>
      </c>
    </row>
    <row r="401" spans="1:10" x14ac:dyDescent="0.25">
      <c r="A401" s="86" t="s">
        <v>2422</v>
      </c>
      <c r="B401" s="86">
        <v>50</v>
      </c>
      <c r="C401" s="86">
        <v>0.04</v>
      </c>
      <c r="D401" s="86">
        <v>0</v>
      </c>
      <c r="E401" s="86">
        <v>0</v>
      </c>
      <c r="F401" s="86">
        <v>0</v>
      </c>
      <c r="G401" s="86">
        <v>0</v>
      </c>
    </row>
    <row r="402" spans="1:10" x14ac:dyDescent="0.25">
      <c r="A402" s="86" t="s">
        <v>451</v>
      </c>
      <c r="B402" s="86">
        <v>10</v>
      </c>
      <c r="C402" s="86">
        <v>0.12</v>
      </c>
      <c r="D402" s="86">
        <v>0</v>
      </c>
      <c r="E402" s="86">
        <v>0</v>
      </c>
      <c r="F402" s="86">
        <v>0</v>
      </c>
      <c r="G402" s="86">
        <v>0</v>
      </c>
    </row>
    <row r="403" spans="1:10" x14ac:dyDescent="0.25">
      <c r="A403" s="86" t="s">
        <v>2423</v>
      </c>
      <c r="B403" s="86">
        <v>0</v>
      </c>
      <c r="C403" s="86">
        <v>0</v>
      </c>
      <c r="D403" s="86">
        <v>0</v>
      </c>
      <c r="E403" s="86">
        <v>0</v>
      </c>
      <c r="F403" s="86">
        <v>0</v>
      </c>
      <c r="G403" s="86">
        <v>0</v>
      </c>
    </row>
    <row r="404" spans="1:10" x14ac:dyDescent="0.25">
      <c r="A404" s="86" t="s">
        <v>2424</v>
      </c>
      <c r="B404" s="86">
        <v>0</v>
      </c>
      <c r="C404" s="86">
        <v>0</v>
      </c>
      <c r="D404" s="86">
        <v>0</v>
      </c>
      <c r="E404" s="86">
        <v>0</v>
      </c>
      <c r="F404" s="86">
        <v>0</v>
      </c>
      <c r="G404" s="86">
        <v>0</v>
      </c>
    </row>
    <row r="405" spans="1:10" x14ac:dyDescent="0.25">
      <c r="A405" s="86" t="s">
        <v>2425</v>
      </c>
      <c r="B405" s="86">
        <v>0</v>
      </c>
      <c r="C405" s="86">
        <v>0</v>
      </c>
      <c r="D405" s="86">
        <v>0</v>
      </c>
      <c r="E405" s="86">
        <v>0</v>
      </c>
      <c r="F405" s="86">
        <v>0</v>
      </c>
      <c r="G405" s="86">
        <v>0</v>
      </c>
    </row>
    <row r="406" spans="1:10" x14ac:dyDescent="0.25">
      <c r="A406" s="86" t="s">
        <v>2427</v>
      </c>
      <c r="B406" s="86">
        <v>0</v>
      </c>
      <c r="C406" s="86">
        <v>0</v>
      </c>
      <c r="D406" s="86">
        <v>0</v>
      </c>
      <c r="E406" s="86">
        <v>0</v>
      </c>
      <c r="F406" s="86">
        <v>0</v>
      </c>
      <c r="G406" s="86">
        <v>0</v>
      </c>
    </row>
    <row r="407" spans="1:10" x14ac:dyDescent="0.25">
      <c r="A407" s="86" t="s">
        <v>2428</v>
      </c>
      <c r="B407" s="86">
        <v>0</v>
      </c>
      <c r="C407" s="86">
        <v>0</v>
      </c>
      <c r="D407" s="86">
        <v>0</v>
      </c>
      <c r="E407" s="86">
        <v>0</v>
      </c>
      <c r="F407" s="86">
        <v>0</v>
      </c>
      <c r="G407" s="86">
        <v>0</v>
      </c>
    </row>
    <row r="408" spans="1:10" x14ac:dyDescent="0.25">
      <c r="A408" s="86" t="s">
        <v>2429</v>
      </c>
      <c r="B408" s="86">
        <v>0</v>
      </c>
      <c r="C408" s="86">
        <v>0</v>
      </c>
      <c r="D408" s="86">
        <v>0</v>
      </c>
      <c r="E408" s="86">
        <v>0</v>
      </c>
      <c r="F408" s="86">
        <v>0</v>
      </c>
      <c r="G408" s="86">
        <v>0</v>
      </c>
    </row>
    <row r="409" spans="1:10" x14ac:dyDescent="0.25">
      <c r="A409" s="86" t="s">
        <v>2430</v>
      </c>
      <c r="B409" s="86">
        <v>170</v>
      </c>
      <c r="C409" s="86">
        <v>0.12</v>
      </c>
      <c r="D409" s="86">
        <v>2.48</v>
      </c>
      <c r="E409" s="86">
        <v>0</v>
      </c>
      <c r="F409" s="86">
        <v>0</v>
      </c>
      <c r="G409" s="86">
        <v>0</v>
      </c>
    </row>
    <row r="410" spans="1:10" x14ac:dyDescent="0.25">
      <c r="A410" s="86" t="s">
        <v>2431</v>
      </c>
      <c r="B410" s="86">
        <v>0</v>
      </c>
      <c r="C410" s="86">
        <v>0</v>
      </c>
      <c r="D410" s="86">
        <v>0</v>
      </c>
      <c r="E410" s="86">
        <v>0</v>
      </c>
      <c r="F410" s="86">
        <v>0</v>
      </c>
      <c r="G410" s="86">
        <v>0</v>
      </c>
    </row>
    <row r="411" spans="1:10" x14ac:dyDescent="0.25">
      <c r="A411" s="86" t="s">
        <v>2432</v>
      </c>
      <c r="B411" s="86">
        <v>0</v>
      </c>
      <c r="C411" s="86">
        <v>0</v>
      </c>
      <c r="D411" s="86">
        <v>0</v>
      </c>
      <c r="E411" s="86">
        <v>0</v>
      </c>
      <c r="F411" s="86">
        <v>0</v>
      </c>
      <c r="G411" s="86">
        <v>0</v>
      </c>
    </row>
    <row r="412" spans="1:10" x14ac:dyDescent="0.25">
      <c r="A412" s="86" t="s">
        <v>2434</v>
      </c>
      <c r="B412" s="86">
        <v>10</v>
      </c>
      <c r="C412" s="86">
        <v>0.23</v>
      </c>
      <c r="D412" s="86">
        <v>0.28000000000000003</v>
      </c>
      <c r="E412" s="86">
        <v>0</v>
      </c>
      <c r="F412" s="86">
        <v>0</v>
      </c>
      <c r="G412" s="86">
        <v>0</v>
      </c>
    </row>
    <row r="413" spans="1:10" x14ac:dyDescent="0.25">
      <c r="A413" s="86" t="s">
        <v>1024</v>
      </c>
      <c r="B413" s="86">
        <v>40</v>
      </c>
      <c r="C413" s="86">
        <v>0.22</v>
      </c>
      <c r="D413" s="86">
        <v>0.18</v>
      </c>
      <c r="E413" s="86">
        <v>0</v>
      </c>
      <c r="F413" s="86">
        <v>0.15</v>
      </c>
      <c r="G413" s="86">
        <v>0</v>
      </c>
      <c r="H413" s="86">
        <v>0</v>
      </c>
      <c r="J413" s="86">
        <v>1</v>
      </c>
    </row>
    <row r="414" spans="1:10" x14ac:dyDescent="0.25">
      <c r="A414" s="86" t="s">
        <v>2436</v>
      </c>
      <c r="B414" s="86">
        <v>0</v>
      </c>
      <c r="C414" s="86">
        <v>0</v>
      </c>
      <c r="D414" s="86">
        <v>0</v>
      </c>
      <c r="E414" s="86">
        <v>0</v>
      </c>
      <c r="F414" s="86">
        <v>0</v>
      </c>
      <c r="G414" s="86">
        <v>0</v>
      </c>
    </row>
    <row r="415" spans="1:10" x14ac:dyDescent="0.25">
      <c r="A415" s="86" t="s">
        <v>2437</v>
      </c>
      <c r="B415" s="86">
        <v>10</v>
      </c>
      <c r="C415" s="86">
        <v>0.22</v>
      </c>
      <c r="D415" s="86">
        <v>0.67</v>
      </c>
      <c r="E415" s="86">
        <v>0</v>
      </c>
      <c r="F415" s="86">
        <v>0.31</v>
      </c>
      <c r="G415" s="86">
        <v>0</v>
      </c>
      <c r="H415" s="86">
        <v>0</v>
      </c>
      <c r="J415" s="86">
        <v>1</v>
      </c>
    </row>
    <row r="416" spans="1:10" x14ac:dyDescent="0.25">
      <c r="A416" s="86" t="s">
        <v>2439</v>
      </c>
      <c r="B416" s="86">
        <v>0</v>
      </c>
      <c r="C416" s="86">
        <v>0</v>
      </c>
      <c r="D416" s="86">
        <v>0</v>
      </c>
      <c r="E416" s="86">
        <v>0</v>
      </c>
      <c r="F416" s="86">
        <v>0</v>
      </c>
      <c r="G416" s="86">
        <v>0</v>
      </c>
    </row>
    <row r="417" spans="1:10" x14ac:dyDescent="0.25">
      <c r="A417" s="86" t="s">
        <v>2440</v>
      </c>
      <c r="B417" s="86">
        <v>2400</v>
      </c>
      <c r="C417" s="86">
        <v>0.39</v>
      </c>
      <c r="D417" s="86">
        <v>0.83</v>
      </c>
      <c r="E417" s="86">
        <v>0</v>
      </c>
      <c r="F417" s="86">
        <v>0</v>
      </c>
      <c r="G417" s="86">
        <v>0</v>
      </c>
    </row>
    <row r="418" spans="1:10" x14ac:dyDescent="0.25">
      <c r="A418" s="86" t="s">
        <v>2441</v>
      </c>
      <c r="B418" s="86">
        <v>0</v>
      </c>
      <c r="C418" s="86">
        <v>0</v>
      </c>
      <c r="D418" s="86">
        <v>0</v>
      </c>
      <c r="E418" s="86">
        <v>0</v>
      </c>
      <c r="F418" s="86">
        <v>0</v>
      </c>
      <c r="G418" s="86">
        <v>0</v>
      </c>
    </row>
    <row r="419" spans="1:10" x14ac:dyDescent="0.25">
      <c r="A419" s="86" t="s">
        <v>2442</v>
      </c>
      <c r="B419" s="86">
        <v>33100</v>
      </c>
      <c r="C419" s="86">
        <v>0.45</v>
      </c>
      <c r="D419" s="86">
        <v>0.6</v>
      </c>
      <c r="E419" s="86">
        <v>0</v>
      </c>
      <c r="F419" s="86">
        <v>0</v>
      </c>
      <c r="G419" s="86">
        <v>0</v>
      </c>
    </row>
    <row r="420" spans="1:10" x14ac:dyDescent="0.25">
      <c r="A420" s="86" t="s">
        <v>2443</v>
      </c>
      <c r="B420" s="86">
        <v>0</v>
      </c>
      <c r="C420" s="86">
        <v>0</v>
      </c>
      <c r="D420" s="86">
        <v>0</v>
      </c>
      <c r="E420" s="86">
        <v>0</v>
      </c>
      <c r="F420" s="86">
        <v>0</v>
      </c>
      <c r="G420" s="86">
        <v>0</v>
      </c>
    </row>
    <row r="421" spans="1:10" x14ac:dyDescent="0.25">
      <c r="A421" s="86" t="s">
        <v>2444</v>
      </c>
      <c r="B421" s="86">
        <v>0</v>
      </c>
      <c r="C421" s="86">
        <v>0</v>
      </c>
      <c r="D421" s="86">
        <v>0</v>
      </c>
      <c r="E421" s="86">
        <v>0</v>
      </c>
      <c r="F421" s="86">
        <v>0</v>
      </c>
      <c r="G421" s="86">
        <v>0</v>
      </c>
    </row>
    <row r="422" spans="1:10" x14ac:dyDescent="0.25">
      <c r="A422" s="86" t="s">
        <v>2445</v>
      </c>
      <c r="B422" s="86">
        <v>0</v>
      </c>
      <c r="C422" s="86">
        <v>0</v>
      </c>
      <c r="D422" s="86">
        <v>0</v>
      </c>
      <c r="E422" s="86">
        <v>0</v>
      </c>
      <c r="F422" s="86">
        <v>0</v>
      </c>
      <c r="G422" s="86">
        <v>0</v>
      </c>
    </row>
    <row r="423" spans="1:10" x14ac:dyDescent="0.25">
      <c r="A423" s="86" t="s">
        <v>2446</v>
      </c>
      <c r="B423" s="86">
        <v>0</v>
      </c>
      <c r="C423" s="86">
        <v>0</v>
      </c>
      <c r="D423" s="86">
        <v>0</v>
      </c>
      <c r="E423" s="86">
        <v>0</v>
      </c>
      <c r="F423" s="86">
        <v>0</v>
      </c>
      <c r="G423" s="86">
        <v>0</v>
      </c>
    </row>
    <row r="424" spans="1:10" x14ac:dyDescent="0.25">
      <c r="A424" s="86" t="s">
        <v>2447</v>
      </c>
      <c r="B424" s="86">
        <v>0</v>
      </c>
      <c r="C424" s="86">
        <v>0</v>
      </c>
      <c r="D424" s="86">
        <v>0</v>
      </c>
      <c r="E424" s="86">
        <v>0</v>
      </c>
      <c r="F424" s="86">
        <v>0</v>
      </c>
      <c r="G424" s="86">
        <v>0</v>
      </c>
    </row>
    <row r="425" spans="1:10" x14ac:dyDescent="0.25">
      <c r="A425" s="86" t="s">
        <v>2448</v>
      </c>
      <c r="B425" s="86">
        <v>0</v>
      </c>
      <c r="C425" s="86">
        <v>0</v>
      </c>
      <c r="D425" s="86">
        <v>0</v>
      </c>
      <c r="E425" s="86">
        <v>0</v>
      </c>
      <c r="F425" s="86">
        <v>0</v>
      </c>
      <c r="G425" s="86">
        <v>0</v>
      </c>
    </row>
    <row r="426" spans="1:10" x14ac:dyDescent="0.25">
      <c r="A426" s="86" t="s">
        <v>473</v>
      </c>
      <c r="B426" s="86">
        <v>10</v>
      </c>
      <c r="C426" s="86">
        <v>0.1</v>
      </c>
      <c r="D426" s="86">
        <v>0</v>
      </c>
      <c r="E426" s="86">
        <v>0</v>
      </c>
      <c r="F426" s="86">
        <v>0</v>
      </c>
      <c r="G426" s="86">
        <v>0</v>
      </c>
    </row>
    <row r="427" spans="1:10" x14ac:dyDescent="0.25">
      <c r="A427" s="86" t="s">
        <v>2449</v>
      </c>
      <c r="B427" s="86">
        <v>0</v>
      </c>
      <c r="C427" s="86">
        <v>0</v>
      </c>
      <c r="D427" s="86">
        <v>0</v>
      </c>
      <c r="E427" s="86">
        <v>0</v>
      </c>
      <c r="F427" s="86">
        <v>0</v>
      </c>
      <c r="G427" s="86">
        <v>0</v>
      </c>
    </row>
    <row r="428" spans="1:10" x14ac:dyDescent="0.25">
      <c r="A428" s="86" t="s">
        <v>2450</v>
      </c>
      <c r="B428" s="86">
        <v>0</v>
      </c>
      <c r="C428" s="86">
        <v>0</v>
      </c>
      <c r="D428" s="86">
        <v>0</v>
      </c>
      <c r="E428" s="86">
        <v>0</v>
      </c>
      <c r="F428" s="86">
        <v>0</v>
      </c>
      <c r="G428" s="86">
        <v>0</v>
      </c>
    </row>
    <row r="429" spans="1:10" x14ac:dyDescent="0.25">
      <c r="A429" s="86" t="s">
        <v>2451</v>
      </c>
      <c r="B429" s="86">
        <v>0</v>
      </c>
      <c r="C429" s="86">
        <v>0</v>
      </c>
      <c r="D429" s="86">
        <v>0</v>
      </c>
      <c r="E429" s="86">
        <v>0</v>
      </c>
      <c r="F429" s="86">
        <v>0</v>
      </c>
      <c r="G429" s="86">
        <v>0</v>
      </c>
    </row>
    <row r="430" spans="1:10" x14ac:dyDescent="0.25">
      <c r="A430" s="86" t="s">
        <v>478</v>
      </c>
      <c r="B430" s="86">
        <v>10</v>
      </c>
      <c r="C430" s="86">
        <v>0</v>
      </c>
      <c r="D430" s="86">
        <v>0</v>
      </c>
      <c r="E430" s="86">
        <v>0</v>
      </c>
      <c r="F430" s="86">
        <v>0</v>
      </c>
      <c r="G430" s="86">
        <v>0</v>
      </c>
    </row>
    <row r="431" spans="1:10" x14ac:dyDescent="0.25">
      <c r="A431" s="86" t="s">
        <v>2452</v>
      </c>
      <c r="B431" s="86">
        <v>40</v>
      </c>
      <c r="C431" s="86">
        <v>0.35</v>
      </c>
      <c r="D431" s="86">
        <v>0.52</v>
      </c>
      <c r="E431" s="86">
        <v>0</v>
      </c>
      <c r="F431" s="86">
        <v>1.99</v>
      </c>
      <c r="G431" s="86">
        <v>0</v>
      </c>
      <c r="H431" s="86">
        <v>0</v>
      </c>
      <c r="J431" s="86">
        <v>1</v>
      </c>
    </row>
    <row r="432" spans="1:10" x14ac:dyDescent="0.25">
      <c r="A432" s="86" t="s">
        <v>2453</v>
      </c>
      <c r="B432" s="86">
        <v>0</v>
      </c>
      <c r="C432" s="86">
        <v>0</v>
      </c>
      <c r="D432" s="86">
        <v>0</v>
      </c>
      <c r="E432" s="86">
        <v>0</v>
      </c>
      <c r="F432" s="86">
        <v>0</v>
      </c>
      <c r="G432" s="86">
        <v>0</v>
      </c>
    </row>
    <row r="433" spans="1:10" x14ac:dyDescent="0.25">
      <c r="A433" s="86" t="s">
        <v>2454</v>
      </c>
      <c r="B433" s="86">
        <v>0</v>
      </c>
      <c r="C433" s="86">
        <v>0</v>
      </c>
      <c r="D433" s="86">
        <v>0</v>
      </c>
      <c r="E433" s="86">
        <v>0</v>
      </c>
      <c r="F433" s="86">
        <v>0</v>
      </c>
      <c r="G433" s="86">
        <v>0</v>
      </c>
    </row>
    <row r="434" spans="1:10" x14ac:dyDescent="0.25">
      <c r="A434" s="86" t="s">
        <v>2455</v>
      </c>
      <c r="B434" s="86">
        <v>10</v>
      </c>
      <c r="C434" s="86">
        <v>0.38</v>
      </c>
      <c r="D434" s="86">
        <v>0.28000000000000003</v>
      </c>
      <c r="E434" s="86">
        <v>0</v>
      </c>
      <c r="F434" s="86">
        <v>0.15</v>
      </c>
      <c r="G434" s="86">
        <v>0</v>
      </c>
      <c r="H434" s="86">
        <v>0</v>
      </c>
      <c r="J434" s="86">
        <v>3</v>
      </c>
    </row>
    <row r="435" spans="1:10" x14ac:dyDescent="0.25">
      <c r="A435" s="86" t="s">
        <v>483</v>
      </c>
      <c r="B435" s="86">
        <v>20</v>
      </c>
      <c r="C435" s="86">
        <v>0.24</v>
      </c>
      <c r="D435" s="86">
        <v>1.0900000000000001</v>
      </c>
      <c r="E435" s="86">
        <v>0</v>
      </c>
      <c r="F435" s="86">
        <v>0</v>
      </c>
      <c r="G435" s="86">
        <v>0</v>
      </c>
    </row>
    <row r="436" spans="1:10" x14ac:dyDescent="0.25">
      <c r="A436" s="86" t="s">
        <v>2456</v>
      </c>
      <c r="B436" s="86">
        <v>0</v>
      </c>
      <c r="C436" s="86">
        <v>0</v>
      </c>
      <c r="D436" s="86">
        <v>0</v>
      </c>
      <c r="E436" s="86">
        <v>0</v>
      </c>
      <c r="F436" s="86">
        <v>0</v>
      </c>
      <c r="G436" s="86">
        <v>0</v>
      </c>
    </row>
    <row r="437" spans="1:10" x14ac:dyDescent="0.25">
      <c r="A437" s="86" t="s">
        <v>2457</v>
      </c>
      <c r="B437" s="86">
        <v>0</v>
      </c>
      <c r="C437" s="86">
        <v>0</v>
      </c>
      <c r="D437" s="86">
        <v>0</v>
      </c>
      <c r="E437" s="86">
        <v>0</v>
      </c>
      <c r="F437" s="86">
        <v>0</v>
      </c>
      <c r="G437" s="86">
        <v>0</v>
      </c>
    </row>
    <row r="438" spans="1:10" x14ac:dyDescent="0.25">
      <c r="A438" s="86" t="s">
        <v>2458</v>
      </c>
      <c r="B438" s="86">
        <v>0</v>
      </c>
      <c r="C438" s="86">
        <v>0</v>
      </c>
      <c r="D438" s="86">
        <v>0</v>
      </c>
      <c r="E438" s="86">
        <v>0</v>
      </c>
      <c r="F438" s="86">
        <v>0</v>
      </c>
      <c r="G438" s="86">
        <v>0</v>
      </c>
    </row>
    <row r="439" spans="1:10" x14ac:dyDescent="0.25">
      <c r="A439" s="86" t="s">
        <v>2459</v>
      </c>
      <c r="B439" s="86">
        <v>0</v>
      </c>
      <c r="C439" s="86">
        <v>0</v>
      </c>
      <c r="D439" s="86">
        <v>0</v>
      </c>
      <c r="E439" s="86">
        <v>0</v>
      </c>
      <c r="F439" s="86">
        <v>0</v>
      </c>
      <c r="G439" s="86">
        <v>0</v>
      </c>
    </row>
    <row r="440" spans="1:10" x14ac:dyDescent="0.25">
      <c r="A440" s="86" t="s">
        <v>2460</v>
      </c>
      <c r="B440" s="86">
        <v>0</v>
      </c>
      <c r="C440" s="86">
        <v>0</v>
      </c>
      <c r="D440" s="86">
        <v>0</v>
      </c>
      <c r="E440" s="86">
        <v>0</v>
      </c>
      <c r="F440" s="86">
        <v>0</v>
      </c>
      <c r="G440" s="86">
        <v>0</v>
      </c>
    </row>
    <row r="441" spans="1:10" x14ac:dyDescent="0.25">
      <c r="A441" s="86" t="s">
        <v>190</v>
      </c>
      <c r="B441" s="86">
        <v>10</v>
      </c>
      <c r="C441" s="86">
        <v>0</v>
      </c>
      <c r="D441" s="86">
        <v>0</v>
      </c>
      <c r="E441" s="86">
        <v>0</v>
      </c>
      <c r="F441" s="86">
        <v>0</v>
      </c>
      <c r="G441" s="86">
        <v>0</v>
      </c>
    </row>
    <row r="442" spans="1:10" x14ac:dyDescent="0.25">
      <c r="A442" s="86" t="s">
        <v>2461</v>
      </c>
      <c r="B442" s="86">
        <v>0</v>
      </c>
      <c r="C442" s="86">
        <v>0</v>
      </c>
      <c r="D442" s="86">
        <v>0</v>
      </c>
      <c r="E442" s="86">
        <v>0</v>
      </c>
      <c r="F442" s="86">
        <v>0</v>
      </c>
      <c r="G442" s="86">
        <v>0</v>
      </c>
    </row>
    <row r="443" spans="1:10" x14ac:dyDescent="0.25">
      <c r="A443" s="86" t="s">
        <v>2462</v>
      </c>
      <c r="B443" s="86">
        <v>0</v>
      </c>
      <c r="C443" s="86">
        <v>0</v>
      </c>
      <c r="D443" s="86">
        <v>0</v>
      </c>
      <c r="E443" s="86">
        <v>0</v>
      </c>
      <c r="F443" s="86">
        <v>0</v>
      </c>
      <c r="G443" s="86">
        <v>0</v>
      </c>
    </row>
    <row r="444" spans="1:10" x14ac:dyDescent="0.25">
      <c r="A444" s="86" t="s">
        <v>2463</v>
      </c>
      <c r="B444" s="86">
        <v>0</v>
      </c>
      <c r="C444" s="86">
        <v>0</v>
      </c>
      <c r="D444" s="86">
        <v>0</v>
      </c>
      <c r="E444" s="86">
        <v>0</v>
      </c>
      <c r="F444" s="86">
        <v>0</v>
      </c>
      <c r="G444" s="86">
        <v>0</v>
      </c>
    </row>
    <row r="445" spans="1:10" x14ac:dyDescent="0.25">
      <c r="A445" s="86" t="s">
        <v>2464</v>
      </c>
      <c r="B445" s="86">
        <v>0</v>
      </c>
      <c r="C445" s="86">
        <v>0</v>
      </c>
      <c r="D445" s="86">
        <v>0</v>
      </c>
      <c r="E445" s="86">
        <v>0</v>
      </c>
      <c r="F445" s="86">
        <v>0</v>
      </c>
      <c r="G445" s="86">
        <v>0</v>
      </c>
    </row>
    <row r="446" spans="1:10" x14ac:dyDescent="0.25">
      <c r="A446" s="86" t="s">
        <v>2465</v>
      </c>
      <c r="B446" s="86">
        <v>0</v>
      </c>
      <c r="C446" s="86">
        <v>0</v>
      </c>
      <c r="D446" s="86">
        <v>0</v>
      </c>
      <c r="E446" s="86">
        <v>0</v>
      </c>
      <c r="F446" s="86">
        <v>0</v>
      </c>
      <c r="G446" s="86">
        <v>0</v>
      </c>
    </row>
    <row r="447" spans="1:10" x14ac:dyDescent="0.25">
      <c r="A447" s="86" t="s">
        <v>2466</v>
      </c>
      <c r="B447" s="86">
        <v>0</v>
      </c>
      <c r="C447" s="86">
        <v>0</v>
      </c>
      <c r="D447" s="86">
        <v>0</v>
      </c>
      <c r="E447" s="86">
        <v>0</v>
      </c>
      <c r="F447" s="86">
        <v>0</v>
      </c>
      <c r="G447" s="86">
        <v>0</v>
      </c>
    </row>
    <row r="448" spans="1:10" x14ac:dyDescent="0.25">
      <c r="A448" s="86" t="s">
        <v>2467</v>
      </c>
      <c r="B448" s="86">
        <v>0</v>
      </c>
      <c r="C448" s="86">
        <v>0</v>
      </c>
      <c r="D448" s="86">
        <v>0</v>
      </c>
      <c r="E448" s="86">
        <v>0</v>
      </c>
      <c r="F448" s="86">
        <v>0</v>
      </c>
      <c r="G448" s="86">
        <v>0</v>
      </c>
    </row>
    <row r="449" spans="1:10" x14ac:dyDescent="0.25">
      <c r="A449" s="86" t="s">
        <v>493</v>
      </c>
      <c r="B449" s="86">
        <v>10</v>
      </c>
      <c r="C449" s="86">
        <v>0.26</v>
      </c>
      <c r="D449" s="86">
        <v>0.99</v>
      </c>
      <c r="E449" s="86">
        <v>0</v>
      </c>
      <c r="F449" s="86">
        <v>0</v>
      </c>
      <c r="G449" s="86">
        <v>0</v>
      </c>
    </row>
    <row r="450" spans="1:10" x14ac:dyDescent="0.25">
      <c r="A450" s="86" t="s">
        <v>2468</v>
      </c>
      <c r="B450" s="86">
        <v>480</v>
      </c>
      <c r="C450" s="86">
        <v>0.47</v>
      </c>
      <c r="D450" s="86">
        <v>0.43</v>
      </c>
      <c r="E450" s="86">
        <v>0</v>
      </c>
      <c r="F450" s="86">
        <v>0</v>
      </c>
      <c r="G450" s="86">
        <v>0</v>
      </c>
    </row>
    <row r="451" spans="1:10" x14ac:dyDescent="0.25">
      <c r="A451" s="86" t="s">
        <v>2469</v>
      </c>
      <c r="B451" s="86">
        <v>0</v>
      </c>
      <c r="C451" s="86">
        <v>0</v>
      </c>
      <c r="D451" s="86">
        <v>0</v>
      </c>
      <c r="E451" s="86">
        <v>0</v>
      </c>
      <c r="F451" s="86">
        <v>0</v>
      </c>
      <c r="G451" s="86">
        <v>0</v>
      </c>
    </row>
    <row r="452" spans="1:10" x14ac:dyDescent="0.25">
      <c r="A452" s="86" t="s">
        <v>2470</v>
      </c>
      <c r="B452" s="86">
        <v>0</v>
      </c>
      <c r="C452" s="86">
        <v>0</v>
      </c>
      <c r="D452" s="86">
        <v>0</v>
      </c>
      <c r="E452" s="86">
        <v>0</v>
      </c>
      <c r="F452" s="86">
        <v>0</v>
      </c>
      <c r="G452" s="86">
        <v>0</v>
      </c>
    </row>
    <row r="453" spans="1:10" x14ac:dyDescent="0.25">
      <c r="A453" s="86" t="s">
        <v>498</v>
      </c>
      <c r="B453" s="86">
        <v>20</v>
      </c>
      <c r="C453" s="86">
        <v>0.1</v>
      </c>
      <c r="D453" s="86">
        <v>0</v>
      </c>
      <c r="E453" s="86">
        <v>0</v>
      </c>
      <c r="F453" s="86">
        <v>0</v>
      </c>
      <c r="G453" s="86">
        <v>0</v>
      </c>
    </row>
    <row r="454" spans="1:10" x14ac:dyDescent="0.25">
      <c r="A454" s="86" t="s">
        <v>2471</v>
      </c>
      <c r="B454" s="86">
        <v>0</v>
      </c>
      <c r="C454" s="86">
        <v>0</v>
      </c>
      <c r="D454" s="86">
        <v>0</v>
      </c>
      <c r="E454" s="86">
        <v>0</v>
      </c>
      <c r="F454" s="86">
        <v>0</v>
      </c>
      <c r="G454" s="86">
        <v>0</v>
      </c>
    </row>
    <row r="455" spans="1:10" x14ac:dyDescent="0.25">
      <c r="A455" s="86" t="s">
        <v>2472</v>
      </c>
      <c r="B455" s="86">
        <v>0</v>
      </c>
      <c r="C455" s="86">
        <v>0</v>
      </c>
      <c r="D455" s="86">
        <v>0</v>
      </c>
      <c r="E455" s="86">
        <v>0</v>
      </c>
      <c r="F455" s="86">
        <v>0</v>
      </c>
      <c r="G455" s="86">
        <v>0</v>
      </c>
    </row>
    <row r="456" spans="1:10" x14ac:dyDescent="0.25">
      <c r="A456" s="86" t="s">
        <v>2473</v>
      </c>
      <c r="B456" s="86">
        <v>10</v>
      </c>
      <c r="C456" s="86">
        <v>0.28999999999999998</v>
      </c>
      <c r="D456" s="86">
        <v>0</v>
      </c>
      <c r="E456" s="86">
        <v>0</v>
      </c>
      <c r="F456" s="86">
        <v>0</v>
      </c>
      <c r="G456" s="86">
        <v>0</v>
      </c>
    </row>
    <row r="457" spans="1:10" x14ac:dyDescent="0.25">
      <c r="A457" s="86" t="s">
        <v>2474</v>
      </c>
      <c r="B457" s="86">
        <v>0</v>
      </c>
      <c r="C457" s="86">
        <v>0</v>
      </c>
      <c r="D457" s="86">
        <v>0</v>
      </c>
      <c r="E457" s="86">
        <v>0</v>
      </c>
      <c r="F457" s="86">
        <v>0</v>
      </c>
      <c r="G457" s="86">
        <v>0</v>
      </c>
    </row>
    <row r="458" spans="1:10" x14ac:dyDescent="0.25">
      <c r="A458" s="86" t="s">
        <v>2475</v>
      </c>
      <c r="B458" s="86">
        <v>0</v>
      </c>
      <c r="C458" s="86">
        <v>0</v>
      </c>
      <c r="D458" s="86">
        <v>0</v>
      </c>
      <c r="E458" s="86">
        <v>0</v>
      </c>
      <c r="F458" s="86">
        <v>0</v>
      </c>
      <c r="G458" s="86">
        <v>0</v>
      </c>
    </row>
    <row r="459" spans="1:10" x14ac:dyDescent="0.25">
      <c r="A459" s="86" t="s">
        <v>2476</v>
      </c>
      <c r="B459" s="86">
        <v>0</v>
      </c>
      <c r="C459" s="86">
        <v>0</v>
      </c>
      <c r="D459" s="86">
        <v>0</v>
      </c>
      <c r="E459" s="86">
        <v>0</v>
      </c>
      <c r="F459" s="86">
        <v>0</v>
      </c>
      <c r="G459" s="86">
        <v>0</v>
      </c>
    </row>
    <row r="460" spans="1:10" x14ac:dyDescent="0.25">
      <c r="A460" s="86" t="s">
        <v>2477</v>
      </c>
      <c r="B460" s="86">
        <v>2400</v>
      </c>
      <c r="C460" s="86">
        <v>0.39</v>
      </c>
      <c r="D460" s="86">
        <v>0.83</v>
      </c>
      <c r="E460" s="86">
        <v>0</v>
      </c>
      <c r="F460" s="86">
        <v>8.8699999999999992</v>
      </c>
      <c r="G460" s="86">
        <v>0</v>
      </c>
      <c r="H460" s="86">
        <v>0</v>
      </c>
      <c r="J460" s="86">
        <v>1.53</v>
      </c>
    </row>
    <row r="461" spans="1:10" x14ac:dyDescent="0.25">
      <c r="A461" s="86" t="s">
        <v>2478</v>
      </c>
      <c r="B461" s="86">
        <v>10</v>
      </c>
      <c r="C461" s="86">
        <v>0.15</v>
      </c>
      <c r="D461" s="86">
        <v>0.11</v>
      </c>
      <c r="E461" s="86">
        <v>0</v>
      </c>
      <c r="F461" s="86">
        <v>0</v>
      </c>
      <c r="G461" s="86">
        <v>0</v>
      </c>
    </row>
    <row r="462" spans="1:10" x14ac:dyDescent="0.25">
      <c r="A462" s="86" t="s">
        <v>2479</v>
      </c>
      <c r="B462" s="86">
        <v>0</v>
      </c>
      <c r="C462" s="86">
        <v>0</v>
      </c>
      <c r="D462" s="86">
        <v>0</v>
      </c>
      <c r="E462" s="86">
        <v>0</v>
      </c>
      <c r="F462" s="86">
        <v>0</v>
      </c>
      <c r="G462" s="86">
        <v>0</v>
      </c>
    </row>
    <row r="463" spans="1:10" x14ac:dyDescent="0.25">
      <c r="A463" s="86" t="s">
        <v>2481</v>
      </c>
      <c r="B463" s="86">
        <v>0</v>
      </c>
      <c r="C463" s="86">
        <v>0</v>
      </c>
      <c r="D463" s="86">
        <v>0</v>
      </c>
      <c r="E463" s="86">
        <v>0</v>
      </c>
      <c r="F463" s="86">
        <v>0</v>
      </c>
      <c r="G463" s="86">
        <v>0</v>
      </c>
    </row>
    <row r="464" spans="1:10" x14ac:dyDescent="0.25">
      <c r="A464" s="86" t="s">
        <v>2482</v>
      </c>
      <c r="B464" s="86">
        <v>0</v>
      </c>
      <c r="C464" s="86">
        <v>0</v>
      </c>
      <c r="D464" s="86">
        <v>0</v>
      </c>
      <c r="E464" s="86">
        <v>0</v>
      </c>
      <c r="F464" s="86">
        <v>0</v>
      </c>
      <c r="G464" s="86">
        <v>0</v>
      </c>
    </row>
    <row r="465" spans="1:10" x14ac:dyDescent="0.25">
      <c r="A465" s="86" t="s">
        <v>2483</v>
      </c>
      <c r="B465" s="86">
        <v>0</v>
      </c>
      <c r="C465" s="86">
        <v>0</v>
      </c>
      <c r="D465" s="86">
        <v>0</v>
      </c>
      <c r="E465" s="86">
        <v>0</v>
      </c>
      <c r="F465" s="86">
        <v>0</v>
      </c>
      <c r="G465" s="86">
        <v>0</v>
      </c>
    </row>
    <row r="466" spans="1:10" x14ac:dyDescent="0.25">
      <c r="A466" s="86" t="s">
        <v>2484</v>
      </c>
      <c r="B466" s="86">
        <v>0</v>
      </c>
      <c r="C466" s="86">
        <v>0</v>
      </c>
      <c r="D466" s="86">
        <v>0</v>
      </c>
      <c r="E466" s="86">
        <v>0</v>
      </c>
      <c r="F466" s="86">
        <v>0</v>
      </c>
      <c r="G466" s="86">
        <v>0</v>
      </c>
    </row>
    <row r="467" spans="1:10" x14ac:dyDescent="0.25">
      <c r="A467" s="86" t="s">
        <v>2485</v>
      </c>
      <c r="B467" s="86">
        <v>0</v>
      </c>
      <c r="C467" s="86">
        <v>0</v>
      </c>
      <c r="D467" s="86">
        <v>0</v>
      </c>
      <c r="E467" s="86">
        <v>0</v>
      </c>
      <c r="F467" s="86">
        <v>0</v>
      </c>
      <c r="G467" s="86">
        <v>0</v>
      </c>
    </row>
    <row r="468" spans="1:10" x14ac:dyDescent="0.25">
      <c r="A468" s="86" t="s">
        <v>2486</v>
      </c>
      <c r="B468" s="86">
        <v>0</v>
      </c>
      <c r="C468" s="86">
        <v>0</v>
      </c>
      <c r="D468" s="86">
        <v>0</v>
      </c>
      <c r="E468" s="86">
        <v>0</v>
      </c>
      <c r="F468" s="86">
        <v>0</v>
      </c>
      <c r="G468" s="86">
        <v>0</v>
      </c>
    </row>
    <row r="469" spans="1:10" x14ac:dyDescent="0.25">
      <c r="A469" s="86" t="s">
        <v>2487</v>
      </c>
      <c r="B469" s="86">
        <v>0</v>
      </c>
      <c r="C469" s="86">
        <v>0</v>
      </c>
      <c r="D469" s="86">
        <v>0</v>
      </c>
      <c r="E469" s="86">
        <v>0</v>
      </c>
      <c r="F469" s="86">
        <v>0</v>
      </c>
      <c r="G469" s="86">
        <v>0</v>
      </c>
    </row>
    <row r="470" spans="1:10" x14ac:dyDescent="0.25">
      <c r="A470" s="86" t="s">
        <v>2488</v>
      </c>
      <c r="B470" s="86">
        <v>0</v>
      </c>
      <c r="C470" s="86">
        <v>0</v>
      </c>
      <c r="D470" s="86">
        <v>0</v>
      </c>
      <c r="E470" s="86">
        <v>0</v>
      </c>
      <c r="F470" s="86">
        <v>0</v>
      </c>
      <c r="G470" s="86">
        <v>0</v>
      </c>
    </row>
    <row r="471" spans="1:10" x14ac:dyDescent="0.25">
      <c r="A471" s="86" t="s">
        <v>2489</v>
      </c>
      <c r="B471" s="86">
        <v>0</v>
      </c>
      <c r="C471" s="86">
        <v>0</v>
      </c>
      <c r="D471" s="86">
        <v>0</v>
      </c>
      <c r="E471" s="86">
        <v>0</v>
      </c>
      <c r="F471" s="86">
        <v>0</v>
      </c>
      <c r="G471" s="86">
        <v>0</v>
      </c>
    </row>
    <row r="472" spans="1:10" x14ac:dyDescent="0.25">
      <c r="A472" s="86" t="s">
        <v>2490</v>
      </c>
      <c r="B472" s="86">
        <v>0</v>
      </c>
      <c r="C472" s="86">
        <v>0</v>
      </c>
      <c r="D472" s="86">
        <v>0</v>
      </c>
      <c r="E472" s="86">
        <v>0</v>
      </c>
      <c r="F472" s="86">
        <v>0</v>
      </c>
      <c r="G472" s="86">
        <v>0</v>
      </c>
    </row>
    <row r="473" spans="1:10" x14ac:dyDescent="0.25">
      <c r="A473" s="86" t="s">
        <v>2491</v>
      </c>
      <c r="B473" s="86">
        <v>0</v>
      </c>
      <c r="C473" s="86">
        <v>0</v>
      </c>
      <c r="D473" s="86">
        <v>0</v>
      </c>
      <c r="E473" s="86">
        <v>0</v>
      </c>
      <c r="F473" s="86">
        <v>0</v>
      </c>
      <c r="G473" s="86">
        <v>0</v>
      </c>
    </row>
    <row r="474" spans="1:10" x14ac:dyDescent="0.25">
      <c r="A474" s="86" t="s">
        <v>2492</v>
      </c>
      <c r="B474" s="86">
        <v>0</v>
      </c>
      <c r="C474" s="86">
        <v>0</v>
      </c>
      <c r="D474" s="86">
        <v>0</v>
      </c>
      <c r="E474" s="86">
        <v>0</v>
      </c>
      <c r="F474" s="86">
        <v>0</v>
      </c>
      <c r="G474" s="86">
        <v>0</v>
      </c>
    </row>
    <row r="475" spans="1:10" x14ac:dyDescent="0.25">
      <c r="A475" s="86" t="s">
        <v>2494</v>
      </c>
      <c r="B475" s="86">
        <v>0</v>
      </c>
      <c r="C475" s="86">
        <v>0</v>
      </c>
      <c r="D475" s="86">
        <v>0</v>
      </c>
      <c r="E475" s="86">
        <v>0</v>
      </c>
      <c r="F475" s="86">
        <v>0</v>
      </c>
      <c r="G475" s="86">
        <v>0</v>
      </c>
    </row>
    <row r="476" spans="1:10" x14ac:dyDescent="0.25">
      <c r="A476" s="86" t="s">
        <v>2495</v>
      </c>
      <c r="B476" s="86">
        <v>0</v>
      </c>
      <c r="C476" s="86">
        <v>0</v>
      </c>
      <c r="D476" s="86">
        <v>0</v>
      </c>
      <c r="E476" s="86">
        <v>0</v>
      </c>
      <c r="F476" s="86">
        <v>0</v>
      </c>
      <c r="G476" s="86">
        <v>0</v>
      </c>
    </row>
    <row r="477" spans="1:10" x14ac:dyDescent="0.25">
      <c r="A477" s="86" t="s">
        <v>2496</v>
      </c>
      <c r="B477" s="86">
        <v>0</v>
      </c>
      <c r="C477" s="86">
        <v>0</v>
      </c>
      <c r="D477" s="86">
        <v>0</v>
      </c>
      <c r="E477" s="86">
        <v>0</v>
      </c>
      <c r="F477" s="86">
        <v>0.61</v>
      </c>
      <c r="G477" s="86">
        <v>0</v>
      </c>
      <c r="H477" s="86">
        <v>0</v>
      </c>
      <c r="J477" s="86">
        <v>1.5</v>
      </c>
    </row>
    <row r="478" spans="1:10" x14ac:dyDescent="0.25">
      <c r="A478" s="86" t="s">
        <v>2497</v>
      </c>
      <c r="B478" s="86">
        <v>10</v>
      </c>
      <c r="C478" s="86">
        <v>0.6</v>
      </c>
      <c r="D478" s="86">
        <v>1.05</v>
      </c>
      <c r="E478" s="86">
        <v>0</v>
      </c>
      <c r="F478" s="86">
        <v>0.31</v>
      </c>
      <c r="G478" s="86">
        <v>0</v>
      </c>
      <c r="H478" s="86">
        <v>0</v>
      </c>
      <c r="J478" s="86">
        <v>2</v>
      </c>
    </row>
    <row r="479" spans="1:10" x14ac:dyDescent="0.25">
      <c r="A479" s="86" t="s">
        <v>2498</v>
      </c>
      <c r="B479" s="86">
        <v>0</v>
      </c>
      <c r="C479" s="86">
        <v>0</v>
      </c>
      <c r="D479" s="86">
        <v>0</v>
      </c>
      <c r="E479" s="86">
        <v>0</v>
      </c>
      <c r="F479" s="86">
        <v>0</v>
      </c>
      <c r="G479" s="86">
        <v>0</v>
      </c>
    </row>
    <row r="480" spans="1:10" x14ac:dyDescent="0.25">
      <c r="A480" s="86" t="s">
        <v>2499</v>
      </c>
      <c r="B480" s="86">
        <v>40</v>
      </c>
      <c r="C480" s="86">
        <v>0.25</v>
      </c>
      <c r="D480" s="86">
        <v>0.53</v>
      </c>
      <c r="E480" s="86">
        <v>0</v>
      </c>
      <c r="F480" s="86">
        <v>0.77</v>
      </c>
      <c r="G480" s="86">
        <v>0</v>
      </c>
      <c r="H480" s="86">
        <v>0</v>
      </c>
      <c r="J480" s="86">
        <v>1.4</v>
      </c>
    </row>
    <row r="481" spans="1:7" x14ac:dyDescent="0.25">
      <c r="A481" s="86" t="s">
        <v>2501</v>
      </c>
      <c r="B481" s="86">
        <v>0</v>
      </c>
      <c r="C481" s="86">
        <v>0</v>
      </c>
      <c r="D481" s="86">
        <v>0</v>
      </c>
      <c r="E481" s="86">
        <v>0</v>
      </c>
      <c r="F481" s="86">
        <v>0</v>
      </c>
      <c r="G481" s="86">
        <v>0</v>
      </c>
    </row>
    <row r="482" spans="1:7" x14ac:dyDescent="0.25">
      <c r="A482" s="86" t="s">
        <v>2502</v>
      </c>
      <c r="B482" s="86">
        <v>0</v>
      </c>
      <c r="C482" s="86">
        <v>0</v>
      </c>
      <c r="D482" s="86">
        <v>0</v>
      </c>
      <c r="E482" s="86">
        <v>0</v>
      </c>
      <c r="F482" s="86">
        <v>0</v>
      </c>
      <c r="G482" s="86">
        <v>0</v>
      </c>
    </row>
    <row r="483" spans="1:7" x14ac:dyDescent="0.25">
      <c r="A483" s="86" t="s">
        <v>2503</v>
      </c>
      <c r="B483" s="86">
        <v>0</v>
      </c>
      <c r="C483" s="86">
        <v>0</v>
      </c>
      <c r="D483" s="86">
        <v>0</v>
      </c>
      <c r="E483" s="86">
        <v>0</v>
      </c>
      <c r="F483" s="86">
        <v>0</v>
      </c>
      <c r="G483" s="86">
        <v>0</v>
      </c>
    </row>
    <row r="484" spans="1:7" x14ac:dyDescent="0.25">
      <c r="A484" s="86" t="s">
        <v>2504</v>
      </c>
      <c r="B484" s="86">
        <v>0</v>
      </c>
      <c r="C484" s="86">
        <v>0</v>
      </c>
      <c r="D484" s="86">
        <v>0</v>
      </c>
      <c r="E484" s="86">
        <v>0</v>
      </c>
      <c r="F484" s="86">
        <v>0</v>
      </c>
      <c r="G484" s="86">
        <v>0</v>
      </c>
    </row>
    <row r="485" spans="1:7" x14ac:dyDescent="0.25">
      <c r="A485" s="86" t="s">
        <v>2505</v>
      </c>
      <c r="B485" s="86">
        <v>0</v>
      </c>
      <c r="C485" s="86">
        <v>0</v>
      </c>
      <c r="D485" s="86">
        <v>0</v>
      </c>
      <c r="E485" s="86">
        <v>0</v>
      </c>
      <c r="F485" s="86">
        <v>0</v>
      </c>
      <c r="G485" s="86">
        <v>0</v>
      </c>
    </row>
    <row r="486" spans="1:7" x14ac:dyDescent="0.25">
      <c r="A486" s="86" t="s">
        <v>2506</v>
      </c>
      <c r="B486" s="86">
        <v>0</v>
      </c>
      <c r="C486" s="86">
        <v>0</v>
      </c>
      <c r="D486" s="86">
        <v>0</v>
      </c>
      <c r="E486" s="86">
        <v>0</v>
      </c>
      <c r="F486" s="86">
        <v>0</v>
      </c>
      <c r="G486" s="86">
        <v>0</v>
      </c>
    </row>
    <row r="487" spans="1:7" x14ac:dyDescent="0.25">
      <c r="A487" s="86" t="s">
        <v>2507</v>
      </c>
      <c r="B487" s="86">
        <v>0</v>
      </c>
      <c r="C487" s="86">
        <v>0</v>
      </c>
      <c r="D487" s="86">
        <v>0</v>
      </c>
      <c r="E487" s="86">
        <v>0</v>
      </c>
      <c r="F487" s="86">
        <v>0</v>
      </c>
      <c r="G487" s="86">
        <v>0</v>
      </c>
    </row>
    <row r="488" spans="1:7" x14ac:dyDescent="0.25">
      <c r="A488" s="86" t="s">
        <v>2508</v>
      </c>
      <c r="B488" s="86">
        <v>10</v>
      </c>
      <c r="C488" s="86">
        <v>0.12</v>
      </c>
      <c r="D488" s="86">
        <v>0</v>
      </c>
      <c r="E488" s="86">
        <v>0</v>
      </c>
      <c r="F488" s="86">
        <v>0</v>
      </c>
      <c r="G488" s="86">
        <v>0</v>
      </c>
    </row>
    <row r="489" spans="1:7" x14ac:dyDescent="0.25">
      <c r="A489" s="86" t="s">
        <v>2509</v>
      </c>
      <c r="B489" s="86">
        <v>0</v>
      </c>
      <c r="C489" s="86">
        <v>0</v>
      </c>
      <c r="D489" s="86">
        <v>0</v>
      </c>
      <c r="E489" s="86">
        <v>0</v>
      </c>
      <c r="F489" s="86">
        <v>0</v>
      </c>
      <c r="G489" s="86">
        <v>0</v>
      </c>
    </row>
    <row r="490" spans="1:7" x14ac:dyDescent="0.25">
      <c r="A490" s="86" t="s">
        <v>2510</v>
      </c>
      <c r="B490" s="86">
        <v>40</v>
      </c>
      <c r="C490" s="86">
        <v>0.03</v>
      </c>
      <c r="D490" s="86">
        <v>0</v>
      </c>
      <c r="E490" s="86">
        <v>0</v>
      </c>
      <c r="F490" s="86">
        <v>0</v>
      </c>
      <c r="G490" s="86">
        <v>0</v>
      </c>
    </row>
    <row r="491" spans="1:7" x14ac:dyDescent="0.25">
      <c r="A491" s="86" t="s">
        <v>2511</v>
      </c>
      <c r="B491" s="86">
        <v>0</v>
      </c>
      <c r="C491" s="86">
        <v>0</v>
      </c>
      <c r="D491" s="86">
        <v>0</v>
      </c>
      <c r="E491" s="86">
        <v>0</v>
      </c>
      <c r="F491" s="86">
        <v>0</v>
      </c>
      <c r="G491" s="86">
        <v>0</v>
      </c>
    </row>
    <row r="492" spans="1:7" x14ac:dyDescent="0.25">
      <c r="A492" s="86" t="s">
        <v>2512</v>
      </c>
      <c r="B492" s="86">
        <v>0</v>
      </c>
      <c r="C492" s="86">
        <v>0</v>
      </c>
      <c r="D492" s="86">
        <v>0</v>
      </c>
      <c r="E492" s="86">
        <v>0</v>
      </c>
      <c r="F492" s="86">
        <v>0</v>
      </c>
      <c r="G492" s="86">
        <v>0</v>
      </c>
    </row>
    <row r="493" spans="1:7" x14ac:dyDescent="0.25">
      <c r="A493" s="86" t="s">
        <v>2513</v>
      </c>
      <c r="B493" s="86">
        <v>0</v>
      </c>
      <c r="C493" s="86">
        <v>0</v>
      </c>
      <c r="D493" s="86">
        <v>0</v>
      </c>
      <c r="E493" s="86">
        <v>0</v>
      </c>
      <c r="F493" s="86">
        <v>0</v>
      </c>
      <c r="G493" s="86">
        <v>0</v>
      </c>
    </row>
    <row r="494" spans="1:7" x14ac:dyDescent="0.25">
      <c r="A494" s="86" t="s">
        <v>540</v>
      </c>
      <c r="B494" s="86">
        <v>10</v>
      </c>
      <c r="C494" s="86">
        <v>0.23</v>
      </c>
      <c r="D494" s="86">
        <v>0</v>
      </c>
      <c r="E494" s="86">
        <v>0</v>
      </c>
      <c r="F494" s="86">
        <v>0</v>
      </c>
      <c r="G494" s="86">
        <v>0</v>
      </c>
    </row>
    <row r="495" spans="1:7" x14ac:dyDescent="0.25">
      <c r="A495" s="86" t="s">
        <v>2514</v>
      </c>
      <c r="B495" s="86">
        <v>0</v>
      </c>
      <c r="C495" s="86">
        <v>0</v>
      </c>
      <c r="D495" s="86">
        <v>0</v>
      </c>
      <c r="E495" s="86">
        <v>0</v>
      </c>
      <c r="F495" s="86">
        <v>0</v>
      </c>
      <c r="G495" s="86">
        <v>0</v>
      </c>
    </row>
    <row r="496" spans="1:7" x14ac:dyDescent="0.25">
      <c r="A496" s="86" t="s">
        <v>2515</v>
      </c>
      <c r="B496" s="86">
        <v>0</v>
      </c>
      <c r="C496" s="86">
        <v>0</v>
      </c>
      <c r="D496" s="86">
        <v>0</v>
      </c>
      <c r="E496" s="86">
        <v>0</v>
      </c>
      <c r="F496" s="86">
        <v>0</v>
      </c>
      <c r="G496" s="86">
        <v>0</v>
      </c>
    </row>
    <row r="497" spans="1:10" x14ac:dyDescent="0.25">
      <c r="A497" s="86" t="s">
        <v>2516</v>
      </c>
      <c r="B497" s="86">
        <v>0</v>
      </c>
      <c r="C497" s="86">
        <v>0</v>
      </c>
      <c r="D497" s="86">
        <v>0</v>
      </c>
      <c r="E497" s="86">
        <v>0</v>
      </c>
      <c r="F497" s="86">
        <v>0</v>
      </c>
      <c r="G497" s="86">
        <v>0</v>
      </c>
    </row>
    <row r="498" spans="1:10" x14ac:dyDescent="0.25">
      <c r="A498" s="86" t="s">
        <v>542</v>
      </c>
      <c r="B498" s="86">
        <v>10</v>
      </c>
      <c r="C498" s="86">
        <v>0.24</v>
      </c>
      <c r="D498" s="86">
        <v>0</v>
      </c>
      <c r="E498" s="86">
        <v>0</v>
      </c>
      <c r="F498" s="86">
        <v>0</v>
      </c>
      <c r="G498" s="86">
        <v>0</v>
      </c>
    </row>
    <row r="499" spans="1:10" x14ac:dyDescent="0.25">
      <c r="A499" s="86" t="s">
        <v>544</v>
      </c>
      <c r="B499" s="86">
        <v>20</v>
      </c>
      <c r="C499" s="86">
        <v>0.22</v>
      </c>
      <c r="D499" s="86">
        <v>0.14000000000000001</v>
      </c>
      <c r="E499" s="86">
        <v>0</v>
      </c>
      <c r="F499" s="86">
        <v>0.77</v>
      </c>
      <c r="G499" s="86">
        <v>0</v>
      </c>
      <c r="H499" s="86">
        <v>0</v>
      </c>
      <c r="J499" s="86">
        <v>1.6</v>
      </c>
    </row>
    <row r="500" spans="1:10" x14ac:dyDescent="0.25">
      <c r="A500" s="86" t="s">
        <v>2517</v>
      </c>
      <c r="B500" s="86">
        <v>0</v>
      </c>
      <c r="C500" s="86">
        <v>0</v>
      </c>
      <c r="D500" s="86">
        <v>0</v>
      </c>
      <c r="E500" s="86">
        <v>0</v>
      </c>
      <c r="F500" s="86">
        <v>0</v>
      </c>
      <c r="G500" s="86">
        <v>0</v>
      </c>
    </row>
    <row r="501" spans="1:10" x14ac:dyDescent="0.25">
      <c r="A501" s="86" t="s">
        <v>2518</v>
      </c>
      <c r="B501" s="86">
        <v>0</v>
      </c>
      <c r="C501" s="86">
        <v>0</v>
      </c>
      <c r="D501" s="86">
        <v>0</v>
      </c>
      <c r="E501" s="86">
        <v>0</v>
      </c>
      <c r="F501" s="86">
        <v>0</v>
      </c>
      <c r="G501" s="86">
        <v>0</v>
      </c>
    </row>
    <row r="502" spans="1:10" x14ac:dyDescent="0.25">
      <c r="A502" s="86" t="s">
        <v>2519</v>
      </c>
      <c r="B502" s="86">
        <v>0</v>
      </c>
      <c r="C502" s="86">
        <v>0</v>
      </c>
      <c r="D502" s="86">
        <v>0</v>
      </c>
      <c r="E502" s="86">
        <v>0</v>
      </c>
      <c r="F502" s="86">
        <v>0</v>
      </c>
      <c r="G502" s="86">
        <v>0</v>
      </c>
    </row>
    <row r="503" spans="1:10" x14ac:dyDescent="0.25">
      <c r="A503" s="86" t="s">
        <v>547</v>
      </c>
      <c r="B503" s="86">
        <v>10</v>
      </c>
      <c r="C503" s="86">
        <v>0</v>
      </c>
      <c r="D503" s="86">
        <v>0</v>
      </c>
      <c r="E503" s="86">
        <v>0</v>
      </c>
      <c r="F503" s="86">
        <v>0</v>
      </c>
      <c r="G503" s="86">
        <v>0</v>
      </c>
    </row>
    <row r="504" spans="1:10" x14ac:dyDescent="0.25">
      <c r="A504" s="86" t="s">
        <v>2520</v>
      </c>
      <c r="B504" s="86">
        <v>0</v>
      </c>
      <c r="C504" s="86">
        <v>0</v>
      </c>
      <c r="D504" s="86">
        <v>0</v>
      </c>
      <c r="E504" s="86">
        <v>0</v>
      </c>
      <c r="F504" s="86">
        <v>0</v>
      </c>
      <c r="G504" s="86">
        <v>0</v>
      </c>
    </row>
    <row r="505" spans="1:10" x14ac:dyDescent="0.25">
      <c r="A505" s="86" t="s">
        <v>2521</v>
      </c>
      <c r="B505" s="86">
        <v>0</v>
      </c>
      <c r="C505" s="86">
        <v>0</v>
      </c>
      <c r="D505" s="86">
        <v>0</v>
      </c>
      <c r="E505" s="86">
        <v>0</v>
      </c>
      <c r="F505" s="86">
        <v>0</v>
      </c>
      <c r="G505" s="86">
        <v>0</v>
      </c>
    </row>
    <row r="506" spans="1:10" x14ac:dyDescent="0.25">
      <c r="A506" s="86" t="s">
        <v>2522</v>
      </c>
      <c r="B506" s="86">
        <v>0</v>
      </c>
      <c r="C506" s="86">
        <v>0</v>
      </c>
      <c r="D506" s="86">
        <v>0</v>
      </c>
      <c r="E506" s="86">
        <v>0</v>
      </c>
      <c r="F506" s="86">
        <v>0</v>
      </c>
      <c r="G506" s="86">
        <v>0</v>
      </c>
    </row>
    <row r="507" spans="1:10" x14ac:dyDescent="0.25">
      <c r="A507" s="86" t="s">
        <v>2523</v>
      </c>
      <c r="B507" s="86">
        <v>10</v>
      </c>
      <c r="C507" s="86">
        <v>0</v>
      </c>
      <c r="D507" s="86">
        <v>0</v>
      </c>
      <c r="E507" s="86">
        <v>0</v>
      </c>
      <c r="F507" s="86">
        <v>0</v>
      </c>
      <c r="G507" s="86">
        <v>0</v>
      </c>
    </row>
    <row r="508" spans="1:10" x14ac:dyDescent="0.25">
      <c r="A508" s="86" t="s">
        <v>2524</v>
      </c>
      <c r="B508" s="86">
        <v>0</v>
      </c>
      <c r="C508" s="86">
        <v>0</v>
      </c>
      <c r="D508" s="86">
        <v>0</v>
      </c>
      <c r="E508" s="86">
        <v>0</v>
      </c>
      <c r="F508" s="86">
        <v>0</v>
      </c>
      <c r="G508" s="86">
        <v>0</v>
      </c>
    </row>
    <row r="509" spans="1:10" x14ac:dyDescent="0.25">
      <c r="A509" s="86" t="s">
        <v>2525</v>
      </c>
      <c r="B509" s="86">
        <v>0</v>
      </c>
      <c r="C509" s="86">
        <v>0</v>
      </c>
      <c r="D509" s="86">
        <v>0</v>
      </c>
      <c r="E509" s="86">
        <v>0</v>
      </c>
      <c r="F509" s="86">
        <v>0</v>
      </c>
      <c r="G509" s="86">
        <v>0</v>
      </c>
    </row>
    <row r="510" spans="1:10" x14ac:dyDescent="0.25">
      <c r="A510" s="86" t="s">
        <v>2526</v>
      </c>
      <c r="B510" s="86">
        <v>0</v>
      </c>
      <c r="C510" s="86">
        <v>0</v>
      </c>
      <c r="D510" s="86">
        <v>0</v>
      </c>
      <c r="E510" s="86">
        <v>0</v>
      </c>
      <c r="F510" s="86">
        <v>0</v>
      </c>
      <c r="G510" s="86">
        <v>0</v>
      </c>
    </row>
    <row r="511" spans="1:10" x14ac:dyDescent="0.25">
      <c r="A511" s="86" t="s">
        <v>2527</v>
      </c>
      <c r="B511" s="86">
        <v>0</v>
      </c>
      <c r="C511" s="86">
        <v>0</v>
      </c>
      <c r="D511" s="86">
        <v>0</v>
      </c>
      <c r="E511" s="86">
        <v>0</v>
      </c>
      <c r="F511" s="86">
        <v>0</v>
      </c>
      <c r="G511" s="86">
        <v>0</v>
      </c>
    </row>
    <row r="512" spans="1:10" x14ac:dyDescent="0.25">
      <c r="A512" s="86" t="s">
        <v>555</v>
      </c>
      <c r="B512" s="86">
        <v>90</v>
      </c>
      <c r="C512" s="86">
        <v>0.26</v>
      </c>
      <c r="D512" s="86">
        <v>1.29</v>
      </c>
      <c r="E512" s="86">
        <v>0</v>
      </c>
      <c r="F512" s="86">
        <v>0</v>
      </c>
      <c r="G512" s="86">
        <v>0</v>
      </c>
    </row>
    <row r="513" spans="1:7" x14ac:dyDescent="0.25">
      <c r="A513" s="86" t="s">
        <v>2528</v>
      </c>
      <c r="B513" s="86">
        <v>0</v>
      </c>
      <c r="C513" s="86">
        <v>0</v>
      </c>
      <c r="D513" s="86">
        <v>0</v>
      </c>
      <c r="E513" s="86">
        <v>0</v>
      </c>
      <c r="F513" s="86">
        <v>0</v>
      </c>
      <c r="G513" s="86">
        <v>0</v>
      </c>
    </row>
    <row r="514" spans="1:7" x14ac:dyDescent="0.25">
      <c r="A514" s="86" t="s">
        <v>2529</v>
      </c>
      <c r="B514" s="86">
        <v>0</v>
      </c>
      <c r="C514" s="86">
        <v>0</v>
      </c>
      <c r="D514" s="86">
        <v>0</v>
      </c>
      <c r="E514" s="86">
        <v>0</v>
      </c>
      <c r="F514" s="86">
        <v>0</v>
      </c>
      <c r="G514" s="86">
        <v>0</v>
      </c>
    </row>
    <row r="515" spans="1:7" x14ac:dyDescent="0.25">
      <c r="A515" s="86" t="s">
        <v>2530</v>
      </c>
      <c r="B515" s="86">
        <v>10</v>
      </c>
      <c r="C515" s="86">
        <v>0</v>
      </c>
      <c r="D515" s="86">
        <v>0</v>
      </c>
      <c r="E515" s="86">
        <v>0</v>
      </c>
      <c r="F515" s="86">
        <v>0</v>
      </c>
      <c r="G515" s="86">
        <v>0</v>
      </c>
    </row>
    <row r="516" spans="1:7" x14ac:dyDescent="0.25">
      <c r="A516" s="86" t="s">
        <v>2531</v>
      </c>
      <c r="B516" s="86">
        <v>0</v>
      </c>
      <c r="C516" s="86">
        <v>0</v>
      </c>
      <c r="D516" s="86">
        <v>0</v>
      </c>
      <c r="E516" s="86">
        <v>0</v>
      </c>
      <c r="F516" s="86">
        <v>0</v>
      </c>
      <c r="G516" s="86">
        <v>0</v>
      </c>
    </row>
    <row r="517" spans="1:7" x14ac:dyDescent="0.25">
      <c r="A517" s="86" t="s">
        <v>2532</v>
      </c>
      <c r="B517" s="86">
        <v>10</v>
      </c>
      <c r="C517" s="86">
        <v>0.02</v>
      </c>
      <c r="D517" s="86">
        <v>0</v>
      </c>
      <c r="E517" s="86">
        <v>0</v>
      </c>
      <c r="F517" s="86">
        <v>0</v>
      </c>
      <c r="G517" s="86">
        <v>0</v>
      </c>
    </row>
    <row r="518" spans="1:7" x14ac:dyDescent="0.25">
      <c r="A518" s="86" t="s">
        <v>2533</v>
      </c>
      <c r="B518" s="86">
        <v>0</v>
      </c>
      <c r="C518" s="86">
        <v>0</v>
      </c>
      <c r="D518" s="86">
        <v>0</v>
      </c>
      <c r="E518" s="86">
        <v>0</v>
      </c>
      <c r="F518" s="86">
        <v>0</v>
      </c>
      <c r="G518" s="86">
        <v>0</v>
      </c>
    </row>
    <row r="519" spans="1:7" x14ac:dyDescent="0.25">
      <c r="A519" s="86" t="s">
        <v>2534</v>
      </c>
      <c r="B519" s="86">
        <v>0</v>
      </c>
      <c r="C519" s="86">
        <v>0</v>
      </c>
      <c r="D519" s="86">
        <v>0</v>
      </c>
      <c r="E519" s="86">
        <v>0</v>
      </c>
      <c r="F519" s="86">
        <v>0</v>
      </c>
      <c r="G519" s="86">
        <v>0</v>
      </c>
    </row>
    <row r="520" spans="1:7" x14ac:dyDescent="0.25">
      <c r="A520" s="86" t="s">
        <v>2536</v>
      </c>
      <c r="B520" s="86">
        <v>0</v>
      </c>
      <c r="C520" s="86">
        <v>0</v>
      </c>
      <c r="D520" s="86">
        <v>0</v>
      </c>
      <c r="E520" s="86">
        <v>0</v>
      </c>
      <c r="F520" s="86">
        <v>0</v>
      </c>
      <c r="G520" s="86">
        <v>0</v>
      </c>
    </row>
    <row r="521" spans="1:7" x14ac:dyDescent="0.25">
      <c r="A521" s="86" t="s">
        <v>2537</v>
      </c>
      <c r="B521" s="86">
        <v>0</v>
      </c>
      <c r="C521" s="86">
        <v>0</v>
      </c>
      <c r="D521" s="86">
        <v>0</v>
      </c>
      <c r="E521" s="86">
        <v>0</v>
      </c>
      <c r="F521" s="86">
        <v>0</v>
      </c>
      <c r="G521" s="86">
        <v>0</v>
      </c>
    </row>
    <row r="522" spans="1:7" x14ac:dyDescent="0.25">
      <c r="A522" s="86" t="s">
        <v>2538</v>
      </c>
      <c r="B522" s="86">
        <v>0</v>
      </c>
      <c r="C522" s="86">
        <v>0</v>
      </c>
      <c r="D522" s="86">
        <v>0</v>
      </c>
      <c r="E522" s="86">
        <v>0</v>
      </c>
      <c r="F522" s="86">
        <v>0</v>
      </c>
      <c r="G522" s="86">
        <v>0</v>
      </c>
    </row>
    <row r="523" spans="1:7" x14ac:dyDescent="0.25">
      <c r="A523" s="86" t="s">
        <v>2539</v>
      </c>
      <c r="B523" s="86">
        <v>0</v>
      </c>
      <c r="C523" s="86">
        <v>0</v>
      </c>
      <c r="D523" s="86">
        <v>0</v>
      </c>
      <c r="E523" s="86">
        <v>0</v>
      </c>
      <c r="F523" s="86">
        <v>0</v>
      </c>
      <c r="G523" s="86">
        <v>0</v>
      </c>
    </row>
    <row r="524" spans="1:7" x14ac:dyDescent="0.25">
      <c r="A524" s="86" t="s">
        <v>2540</v>
      </c>
      <c r="B524" s="86">
        <v>0</v>
      </c>
      <c r="C524" s="86">
        <v>0</v>
      </c>
      <c r="D524" s="86">
        <v>0</v>
      </c>
      <c r="E524" s="86">
        <v>0</v>
      </c>
      <c r="F524" s="86">
        <v>0</v>
      </c>
      <c r="G524" s="86">
        <v>0</v>
      </c>
    </row>
    <row r="525" spans="1:7" x14ac:dyDescent="0.25">
      <c r="A525" s="86" t="s">
        <v>2541</v>
      </c>
      <c r="B525" s="86">
        <v>0</v>
      </c>
      <c r="C525" s="86">
        <v>0</v>
      </c>
      <c r="D525" s="86">
        <v>0</v>
      </c>
      <c r="E525" s="86">
        <v>0</v>
      </c>
      <c r="F525" s="86">
        <v>0</v>
      </c>
      <c r="G525" s="86">
        <v>0</v>
      </c>
    </row>
    <row r="526" spans="1:7" x14ac:dyDescent="0.25">
      <c r="A526" s="86" t="s">
        <v>2542</v>
      </c>
      <c r="B526" s="86">
        <v>0</v>
      </c>
      <c r="C526" s="86">
        <v>0</v>
      </c>
      <c r="D526" s="86">
        <v>0</v>
      </c>
      <c r="E526" s="86">
        <v>0</v>
      </c>
      <c r="F526" s="86">
        <v>0</v>
      </c>
      <c r="G526" s="86">
        <v>0</v>
      </c>
    </row>
    <row r="527" spans="1:7" x14ac:dyDescent="0.25">
      <c r="A527" s="86" t="s">
        <v>2543</v>
      </c>
      <c r="B527" s="86">
        <v>0</v>
      </c>
      <c r="C527" s="86">
        <v>0</v>
      </c>
      <c r="D527" s="86">
        <v>0</v>
      </c>
      <c r="E527" s="86">
        <v>0</v>
      </c>
      <c r="F527" s="86">
        <v>0</v>
      </c>
      <c r="G527" s="86">
        <v>0</v>
      </c>
    </row>
    <row r="528" spans="1:7" x14ac:dyDescent="0.25">
      <c r="A528" s="86" t="s">
        <v>2544</v>
      </c>
      <c r="B528" s="86">
        <v>0</v>
      </c>
      <c r="C528" s="86">
        <v>0</v>
      </c>
      <c r="D528" s="86">
        <v>0</v>
      </c>
      <c r="E528" s="86">
        <v>0</v>
      </c>
      <c r="F528" s="86">
        <v>0</v>
      </c>
      <c r="G528" s="86">
        <v>0</v>
      </c>
    </row>
    <row r="529" spans="1:10" x14ac:dyDescent="0.25">
      <c r="A529" s="86" t="s">
        <v>2545</v>
      </c>
      <c r="B529" s="86">
        <v>0</v>
      </c>
      <c r="C529" s="86">
        <v>0</v>
      </c>
      <c r="D529" s="86">
        <v>0</v>
      </c>
      <c r="E529" s="86">
        <v>0</v>
      </c>
      <c r="F529" s="86">
        <v>0</v>
      </c>
      <c r="G529" s="86">
        <v>0</v>
      </c>
    </row>
    <row r="530" spans="1:10" x14ac:dyDescent="0.25">
      <c r="A530" s="86" t="s">
        <v>2546</v>
      </c>
      <c r="B530" s="86">
        <v>0</v>
      </c>
      <c r="C530" s="86">
        <v>0</v>
      </c>
      <c r="D530" s="86">
        <v>0</v>
      </c>
      <c r="E530" s="86">
        <v>0</v>
      </c>
      <c r="F530" s="86">
        <v>0</v>
      </c>
      <c r="G530" s="86">
        <v>0</v>
      </c>
    </row>
    <row r="531" spans="1:10" x14ac:dyDescent="0.25">
      <c r="A531" s="86" t="s">
        <v>2547</v>
      </c>
      <c r="B531" s="86">
        <v>0</v>
      </c>
      <c r="C531" s="86">
        <v>0</v>
      </c>
      <c r="D531" s="86">
        <v>0</v>
      </c>
      <c r="E531" s="86">
        <v>0</v>
      </c>
      <c r="F531" s="86">
        <v>0</v>
      </c>
      <c r="G531" s="86">
        <v>0</v>
      </c>
    </row>
    <row r="532" spans="1:10" x14ac:dyDescent="0.25">
      <c r="A532" s="86" t="s">
        <v>572</v>
      </c>
      <c r="B532" s="86">
        <v>10</v>
      </c>
      <c r="C532" s="86">
        <v>0</v>
      </c>
      <c r="D532" s="86">
        <v>0</v>
      </c>
      <c r="E532" s="86">
        <v>0</v>
      </c>
      <c r="F532" s="86">
        <v>0</v>
      </c>
      <c r="G532" s="86">
        <v>0</v>
      </c>
    </row>
    <row r="533" spans="1:10" x14ac:dyDescent="0.25">
      <c r="A533" s="86" t="s">
        <v>2548</v>
      </c>
      <c r="B533" s="86">
        <v>0</v>
      </c>
      <c r="C533" s="86">
        <v>0</v>
      </c>
      <c r="D533" s="86">
        <v>0</v>
      </c>
      <c r="E533" s="86">
        <v>0</v>
      </c>
      <c r="F533" s="86">
        <v>0</v>
      </c>
      <c r="G533" s="86">
        <v>0</v>
      </c>
    </row>
    <row r="534" spans="1:10" x14ac:dyDescent="0.25">
      <c r="A534" s="86" t="s">
        <v>2549</v>
      </c>
      <c r="B534" s="86">
        <v>0</v>
      </c>
      <c r="C534" s="86">
        <v>0</v>
      </c>
      <c r="D534" s="86">
        <v>0</v>
      </c>
      <c r="E534" s="86">
        <v>0</v>
      </c>
      <c r="F534" s="86">
        <v>0</v>
      </c>
      <c r="G534" s="86">
        <v>0</v>
      </c>
    </row>
    <row r="535" spans="1:10" x14ac:dyDescent="0.25">
      <c r="A535" s="86" t="s">
        <v>575</v>
      </c>
      <c r="B535" s="86">
        <v>20</v>
      </c>
      <c r="C535" s="86">
        <v>0.19</v>
      </c>
      <c r="D535" s="86">
        <v>0</v>
      </c>
      <c r="E535" s="86">
        <v>0</v>
      </c>
      <c r="F535" s="86">
        <v>0</v>
      </c>
      <c r="G535" s="86">
        <v>0</v>
      </c>
    </row>
    <row r="536" spans="1:10" x14ac:dyDescent="0.25">
      <c r="A536" s="86" t="s">
        <v>2550</v>
      </c>
      <c r="B536" s="86">
        <v>70</v>
      </c>
      <c r="C536" s="86">
        <v>0.42</v>
      </c>
      <c r="D536" s="86">
        <v>0.35</v>
      </c>
      <c r="E536" s="86">
        <v>0</v>
      </c>
      <c r="F536" s="86">
        <v>1.99</v>
      </c>
      <c r="G536" s="86">
        <v>0</v>
      </c>
      <c r="H536" s="86">
        <v>0</v>
      </c>
      <c r="J536" s="86">
        <v>1.54</v>
      </c>
    </row>
    <row r="537" spans="1:10" x14ac:dyDescent="0.25">
      <c r="A537" s="86" t="s">
        <v>2551</v>
      </c>
      <c r="B537" s="86">
        <v>0</v>
      </c>
      <c r="C537" s="86">
        <v>0</v>
      </c>
      <c r="D537" s="86">
        <v>0</v>
      </c>
      <c r="E537" s="86">
        <v>0</v>
      </c>
      <c r="F537" s="86">
        <v>0</v>
      </c>
      <c r="G537" s="86">
        <v>0</v>
      </c>
    </row>
    <row r="538" spans="1:10" x14ac:dyDescent="0.25">
      <c r="A538" s="86" t="s">
        <v>2552</v>
      </c>
      <c r="B538" s="86">
        <v>0</v>
      </c>
      <c r="C538" s="86">
        <v>0</v>
      </c>
      <c r="D538" s="86">
        <v>0</v>
      </c>
      <c r="E538" s="86">
        <v>0</v>
      </c>
      <c r="F538" s="86">
        <v>0</v>
      </c>
      <c r="G538" s="86">
        <v>0</v>
      </c>
    </row>
    <row r="539" spans="1:10" x14ac:dyDescent="0.25">
      <c r="A539" s="86" t="s">
        <v>2553</v>
      </c>
      <c r="B539" s="86">
        <v>0</v>
      </c>
      <c r="C539" s="86">
        <v>0</v>
      </c>
      <c r="D539" s="86">
        <v>0</v>
      </c>
      <c r="E539" s="86">
        <v>0</v>
      </c>
      <c r="F539" s="86">
        <v>0</v>
      </c>
      <c r="G539" s="86">
        <v>0</v>
      </c>
    </row>
    <row r="540" spans="1:10" x14ac:dyDescent="0.25">
      <c r="A540" s="86" t="s">
        <v>2554</v>
      </c>
      <c r="B540" s="86">
        <v>0</v>
      </c>
      <c r="C540" s="86">
        <v>0</v>
      </c>
      <c r="D540" s="86">
        <v>0</v>
      </c>
      <c r="E540" s="86">
        <v>0</v>
      </c>
      <c r="F540" s="86">
        <v>0</v>
      </c>
      <c r="G540" s="86">
        <v>0</v>
      </c>
    </row>
    <row r="541" spans="1:10" x14ac:dyDescent="0.25">
      <c r="A541" s="86" t="s">
        <v>2555</v>
      </c>
      <c r="B541" s="86">
        <v>0</v>
      </c>
      <c r="C541" s="86">
        <v>0</v>
      </c>
      <c r="D541" s="86">
        <v>0</v>
      </c>
      <c r="E541" s="86">
        <v>0</v>
      </c>
      <c r="F541" s="86">
        <v>0</v>
      </c>
      <c r="G541" s="86">
        <v>0</v>
      </c>
    </row>
    <row r="542" spans="1:10" x14ac:dyDescent="0.25">
      <c r="A542" s="86" t="s">
        <v>2556</v>
      </c>
      <c r="B542" s="86">
        <v>0</v>
      </c>
      <c r="C542" s="86">
        <v>0</v>
      </c>
      <c r="D542" s="86">
        <v>0</v>
      </c>
      <c r="E542" s="86">
        <v>0</v>
      </c>
      <c r="F542" s="86">
        <v>0</v>
      </c>
      <c r="G542" s="86">
        <v>0</v>
      </c>
    </row>
    <row r="543" spans="1:10" x14ac:dyDescent="0.25">
      <c r="A543" s="86" t="s">
        <v>2557</v>
      </c>
      <c r="B543" s="86">
        <v>0</v>
      </c>
      <c r="C543" s="86">
        <v>0</v>
      </c>
      <c r="D543" s="86">
        <v>0</v>
      </c>
      <c r="E543" s="86">
        <v>0</v>
      </c>
      <c r="F543" s="86">
        <v>0</v>
      </c>
      <c r="G543" s="86">
        <v>0</v>
      </c>
    </row>
    <row r="544" spans="1:10" x14ac:dyDescent="0.25">
      <c r="A544" s="86" t="s">
        <v>2558</v>
      </c>
      <c r="B544" s="86">
        <v>0</v>
      </c>
      <c r="C544" s="86">
        <v>0</v>
      </c>
      <c r="D544" s="86">
        <v>0</v>
      </c>
      <c r="E544" s="86">
        <v>0</v>
      </c>
      <c r="F544" s="86">
        <v>0</v>
      </c>
      <c r="G544" s="86">
        <v>0</v>
      </c>
    </row>
    <row r="545" spans="1:10" x14ac:dyDescent="0.25">
      <c r="A545" s="86" t="s">
        <v>585</v>
      </c>
      <c r="B545" s="86">
        <v>10</v>
      </c>
      <c r="C545" s="86">
        <v>0.25</v>
      </c>
      <c r="D545" s="86">
        <v>0</v>
      </c>
      <c r="E545" s="86">
        <v>0</v>
      </c>
      <c r="F545" s="86">
        <v>0</v>
      </c>
      <c r="G545" s="86">
        <v>0</v>
      </c>
    </row>
    <row r="546" spans="1:10" x14ac:dyDescent="0.25">
      <c r="A546" s="86" t="s">
        <v>2559</v>
      </c>
      <c r="B546" s="86">
        <v>0</v>
      </c>
      <c r="C546" s="86">
        <v>0</v>
      </c>
      <c r="D546" s="86">
        <v>0</v>
      </c>
      <c r="E546" s="86">
        <v>0</v>
      </c>
      <c r="F546" s="86">
        <v>0</v>
      </c>
      <c r="G546" s="86">
        <v>0</v>
      </c>
    </row>
    <row r="547" spans="1:10" x14ac:dyDescent="0.25">
      <c r="A547" s="86" t="s">
        <v>2561</v>
      </c>
      <c r="B547" s="86">
        <v>0</v>
      </c>
      <c r="C547" s="86">
        <v>0</v>
      </c>
      <c r="D547" s="86">
        <v>0</v>
      </c>
      <c r="E547" s="86">
        <v>0</v>
      </c>
      <c r="F547" s="86">
        <v>0</v>
      </c>
      <c r="G547" s="86">
        <v>0</v>
      </c>
    </row>
    <row r="548" spans="1:10" x14ac:dyDescent="0.25">
      <c r="A548" s="86" t="s">
        <v>2562</v>
      </c>
      <c r="B548" s="86">
        <v>0</v>
      </c>
      <c r="C548" s="86">
        <v>0</v>
      </c>
      <c r="D548" s="86">
        <v>0</v>
      </c>
      <c r="E548" s="86">
        <v>0</v>
      </c>
      <c r="F548" s="86">
        <v>0</v>
      </c>
      <c r="G548" s="86">
        <v>0</v>
      </c>
    </row>
    <row r="549" spans="1:10" x14ac:dyDescent="0.25">
      <c r="A549" s="86" t="s">
        <v>2563</v>
      </c>
      <c r="B549" s="86">
        <v>0</v>
      </c>
      <c r="C549" s="86">
        <v>0</v>
      </c>
      <c r="D549" s="86">
        <v>0</v>
      </c>
      <c r="E549" s="86">
        <v>0</v>
      </c>
      <c r="F549" s="86">
        <v>0</v>
      </c>
      <c r="G549" s="86">
        <v>0</v>
      </c>
    </row>
    <row r="550" spans="1:10" x14ac:dyDescent="0.25">
      <c r="A550" s="86" t="s">
        <v>2564</v>
      </c>
      <c r="B550" s="86">
        <v>0</v>
      </c>
      <c r="C550" s="86">
        <v>0</v>
      </c>
      <c r="D550" s="86">
        <v>0</v>
      </c>
      <c r="E550" s="86">
        <v>0</v>
      </c>
      <c r="F550" s="86">
        <v>0</v>
      </c>
      <c r="G550" s="86">
        <v>0</v>
      </c>
    </row>
    <row r="551" spans="1:10" x14ac:dyDescent="0.25">
      <c r="A551" s="86" t="s">
        <v>2565</v>
      </c>
      <c r="B551" s="86">
        <v>0</v>
      </c>
      <c r="C551" s="86">
        <v>0</v>
      </c>
      <c r="D551" s="86">
        <v>0</v>
      </c>
      <c r="E551" s="86">
        <v>0</v>
      </c>
      <c r="F551" s="86">
        <v>0</v>
      </c>
      <c r="G551" s="86">
        <v>0</v>
      </c>
    </row>
    <row r="552" spans="1:10" x14ac:dyDescent="0.25">
      <c r="A552" s="86" t="s">
        <v>593</v>
      </c>
      <c r="B552" s="86">
        <v>10</v>
      </c>
      <c r="C552" s="86">
        <v>0</v>
      </c>
      <c r="D552" s="86">
        <v>0</v>
      </c>
      <c r="E552" s="86">
        <v>0</v>
      </c>
      <c r="F552" s="86">
        <v>0</v>
      </c>
      <c r="G552" s="86">
        <v>0</v>
      </c>
    </row>
    <row r="553" spans="1:10" x14ac:dyDescent="0.25">
      <c r="A553" s="86" t="s">
        <v>2566</v>
      </c>
      <c r="B553" s="86">
        <v>0</v>
      </c>
      <c r="C553" s="86">
        <v>0</v>
      </c>
      <c r="D553" s="86">
        <v>0</v>
      </c>
      <c r="E553" s="86">
        <v>0</v>
      </c>
      <c r="F553" s="86">
        <v>0</v>
      </c>
      <c r="G553" s="86">
        <v>0</v>
      </c>
    </row>
    <row r="554" spans="1:10" x14ac:dyDescent="0.25">
      <c r="A554" s="86" t="s">
        <v>2567</v>
      </c>
      <c r="B554" s="86">
        <v>0</v>
      </c>
      <c r="C554" s="86">
        <v>0</v>
      </c>
      <c r="D554" s="86">
        <v>0</v>
      </c>
      <c r="E554" s="86">
        <v>0</v>
      </c>
      <c r="F554" s="86">
        <v>0</v>
      </c>
      <c r="G554" s="86">
        <v>0</v>
      </c>
    </row>
    <row r="555" spans="1:10" x14ac:dyDescent="0.25">
      <c r="A555" s="86" t="s">
        <v>2568</v>
      </c>
      <c r="B555" s="86">
        <v>0</v>
      </c>
      <c r="C555" s="86">
        <v>0</v>
      </c>
      <c r="D555" s="86">
        <v>0</v>
      </c>
      <c r="E555" s="86">
        <v>0</v>
      </c>
      <c r="F555" s="86">
        <v>0</v>
      </c>
      <c r="G555" s="86">
        <v>0</v>
      </c>
    </row>
    <row r="556" spans="1:10" x14ac:dyDescent="0.25">
      <c r="A556" s="86" t="s">
        <v>596</v>
      </c>
      <c r="B556" s="86">
        <v>10</v>
      </c>
      <c r="C556" s="86">
        <v>0</v>
      </c>
      <c r="D556" s="86">
        <v>0</v>
      </c>
      <c r="E556" s="86">
        <v>0</v>
      </c>
      <c r="F556" s="86">
        <v>0</v>
      </c>
      <c r="G556" s="86">
        <v>0</v>
      </c>
    </row>
    <row r="557" spans="1:10" x14ac:dyDescent="0.25">
      <c r="A557" s="86" t="s">
        <v>2569</v>
      </c>
      <c r="B557" s="86">
        <v>0</v>
      </c>
      <c r="C557" s="86">
        <v>0</v>
      </c>
      <c r="D557" s="86">
        <v>0</v>
      </c>
      <c r="E557" s="86">
        <v>0</v>
      </c>
      <c r="F557" s="86">
        <v>0</v>
      </c>
      <c r="G557" s="86">
        <v>0</v>
      </c>
    </row>
    <row r="558" spans="1:10" x14ac:dyDescent="0.25">
      <c r="A558" s="86" t="s">
        <v>2570</v>
      </c>
      <c r="B558" s="86">
        <v>50</v>
      </c>
      <c r="C558" s="86">
        <v>0.62</v>
      </c>
      <c r="D558" s="86">
        <v>0.87</v>
      </c>
      <c r="E558" s="86">
        <v>0</v>
      </c>
      <c r="F558" s="86">
        <v>3.67</v>
      </c>
      <c r="G558" s="86">
        <v>0</v>
      </c>
      <c r="H558" s="86">
        <v>0</v>
      </c>
      <c r="J558" s="86">
        <v>1.54</v>
      </c>
    </row>
    <row r="559" spans="1:10" x14ac:dyDescent="0.25">
      <c r="A559" s="86" t="s">
        <v>2571</v>
      </c>
      <c r="B559" s="86">
        <v>0</v>
      </c>
      <c r="C559" s="86">
        <v>0</v>
      </c>
      <c r="D559" s="86">
        <v>0</v>
      </c>
      <c r="E559" s="86">
        <v>0</v>
      </c>
      <c r="F559" s="86">
        <v>0</v>
      </c>
      <c r="G559" s="86">
        <v>0</v>
      </c>
    </row>
    <row r="560" spans="1:10" x14ac:dyDescent="0.25">
      <c r="A560" s="86" t="s">
        <v>2572</v>
      </c>
      <c r="B560" s="86">
        <v>0</v>
      </c>
      <c r="C560" s="86">
        <v>0</v>
      </c>
      <c r="D560" s="86">
        <v>0</v>
      </c>
      <c r="E560" s="86">
        <v>0</v>
      </c>
      <c r="F560" s="86">
        <v>0</v>
      </c>
      <c r="G560" s="86">
        <v>0</v>
      </c>
    </row>
    <row r="561" spans="1:10" x14ac:dyDescent="0.25">
      <c r="A561" s="86" t="s">
        <v>2573</v>
      </c>
      <c r="B561" s="86">
        <v>10</v>
      </c>
      <c r="C561" s="86">
        <v>0.51</v>
      </c>
      <c r="D561" s="86">
        <v>0</v>
      </c>
      <c r="E561" s="86">
        <v>0</v>
      </c>
      <c r="F561" s="86">
        <v>0</v>
      </c>
      <c r="G561" s="86">
        <v>0</v>
      </c>
    </row>
    <row r="562" spans="1:10" x14ac:dyDescent="0.25">
      <c r="A562" s="86" t="s">
        <v>2574</v>
      </c>
      <c r="B562" s="86">
        <v>0</v>
      </c>
      <c r="C562" s="86">
        <v>0</v>
      </c>
      <c r="D562" s="86">
        <v>0</v>
      </c>
      <c r="E562" s="86">
        <v>0</v>
      </c>
      <c r="F562" s="86">
        <v>0</v>
      </c>
      <c r="G562" s="86">
        <v>0</v>
      </c>
    </row>
    <row r="563" spans="1:10" x14ac:dyDescent="0.25">
      <c r="A563" s="86" t="s">
        <v>2575</v>
      </c>
      <c r="B563" s="86">
        <v>0</v>
      </c>
      <c r="C563" s="86">
        <v>0</v>
      </c>
      <c r="D563" s="86">
        <v>0</v>
      </c>
      <c r="E563" s="86">
        <v>0</v>
      </c>
      <c r="F563" s="86">
        <v>0</v>
      </c>
      <c r="G563" s="86">
        <v>0</v>
      </c>
    </row>
    <row r="564" spans="1:10" x14ac:dyDescent="0.25">
      <c r="A564" s="86" t="s">
        <v>2576</v>
      </c>
      <c r="B564" s="86">
        <v>0</v>
      </c>
      <c r="C564" s="86">
        <v>0</v>
      </c>
      <c r="D564" s="86">
        <v>0</v>
      </c>
      <c r="E564" s="86">
        <v>0</v>
      </c>
      <c r="F564" s="86">
        <v>0</v>
      </c>
      <c r="G564" s="86">
        <v>0</v>
      </c>
    </row>
    <row r="565" spans="1:10" x14ac:dyDescent="0.25">
      <c r="A565" s="86" t="s">
        <v>2577</v>
      </c>
      <c r="B565" s="86">
        <v>0</v>
      </c>
      <c r="C565" s="86">
        <v>0</v>
      </c>
      <c r="D565" s="86">
        <v>0</v>
      </c>
      <c r="E565" s="86">
        <v>0</v>
      </c>
      <c r="F565" s="86">
        <v>0</v>
      </c>
      <c r="G565" s="86">
        <v>0</v>
      </c>
    </row>
    <row r="566" spans="1:10" x14ac:dyDescent="0.25">
      <c r="A566" s="86" t="s">
        <v>2578</v>
      </c>
      <c r="B566" s="86">
        <v>480</v>
      </c>
      <c r="C566" s="86">
        <v>0.47</v>
      </c>
      <c r="D566" s="86">
        <v>0.43</v>
      </c>
      <c r="E566" s="86">
        <v>0</v>
      </c>
      <c r="F566" s="86">
        <v>8.57</v>
      </c>
      <c r="G566" s="86">
        <v>0</v>
      </c>
      <c r="H566" s="86">
        <v>0</v>
      </c>
      <c r="J566" s="86">
        <v>1.73</v>
      </c>
    </row>
    <row r="567" spans="1:10" x14ac:dyDescent="0.25">
      <c r="A567" s="86" t="s">
        <v>2579</v>
      </c>
      <c r="B567" s="86">
        <v>0</v>
      </c>
      <c r="C567" s="86">
        <v>0</v>
      </c>
      <c r="D567" s="86">
        <v>0</v>
      </c>
      <c r="E567" s="86">
        <v>0</v>
      </c>
      <c r="F567" s="86">
        <v>0</v>
      </c>
      <c r="G567" s="86">
        <v>0</v>
      </c>
    </row>
    <row r="568" spans="1:10" x14ac:dyDescent="0.25">
      <c r="A568" s="86" t="s">
        <v>607</v>
      </c>
      <c r="B568" s="86">
        <v>10</v>
      </c>
      <c r="C568" s="86">
        <v>0.03</v>
      </c>
      <c r="D568" s="86">
        <v>0</v>
      </c>
      <c r="E568" s="86">
        <v>0</v>
      </c>
      <c r="F568" s="86">
        <v>0</v>
      </c>
      <c r="G568" s="86">
        <v>0</v>
      </c>
    </row>
    <row r="569" spans="1:10" x14ac:dyDescent="0.25">
      <c r="A569" s="86" t="s">
        <v>2580</v>
      </c>
      <c r="B569" s="86">
        <v>0</v>
      </c>
      <c r="C569" s="86">
        <v>0</v>
      </c>
      <c r="D569" s="86">
        <v>0</v>
      </c>
      <c r="E569" s="86">
        <v>0</v>
      </c>
      <c r="F569" s="86">
        <v>0</v>
      </c>
      <c r="G569" s="86">
        <v>0</v>
      </c>
    </row>
    <row r="570" spans="1:10" x14ac:dyDescent="0.25">
      <c r="A570" s="86" t="s">
        <v>2581</v>
      </c>
      <c r="B570" s="86">
        <v>10</v>
      </c>
      <c r="C570" s="86">
        <v>0.19</v>
      </c>
      <c r="D570" s="86">
        <v>0</v>
      </c>
      <c r="E570" s="86">
        <v>0</v>
      </c>
      <c r="F570" s="86">
        <v>0</v>
      </c>
      <c r="G570" s="86">
        <v>0</v>
      </c>
    </row>
    <row r="571" spans="1:10" x14ac:dyDescent="0.25">
      <c r="A571" s="86" t="s">
        <v>2582</v>
      </c>
      <c r="B571" s="86">
        <v>10</v>
      </c>
      <c r="C571" s="86">
        <v>0.15</v>
      </c>
      <c r="D571" s="86">
        <v>0.61</v>
      </c>
      <c r="E571" s="86">
        <v>0</v>
      </c>
      <c r="F571" s="86">
        <v>1.53</v>
      </c>
      <c r="G571" s="86">
        <v>0</v>
      </c>
      <c r="H571" s="86">
        <v>0</v>
      </c>
      <c r="J571" s="86">
        <v>1.1000000000000001</v>
      </c>
    </row>
    <row r="572" spans="1:10" x14ac:dyDescent="0.25">
      <c r="A572" s="86" t="s">
        <v>2583</v>
      </c>
      <c r="B572" s="86">
        <v>0</v>
      </c>
      <c r="C572" s="86">
        <v>0</v>
      </c>
      <c r="D572" s="86">
        <v>0</v>
      </c>
      <c r="E572" s="86">
        <v>0</v>
      </c>
      <c r="F572" s="86">
        <v>0</v>
      </c>
      <c r="G572" s="86">
        <v>0</v>
      </c>
    </row>
    <row r="573" spans="1:10" x14ac:dyDescent="0.25">
      <c r="A573" s="86" t="s">
        <v>2585</v>
      </c>
      <c r="B573" s="86">
        <v>0</v>
      </c>
      <c r="C573" s="86">
        <v>0</v>
      </c>
      <c r="D573" s="86">
        <v>0</v>
      </c>
      <c r="E573" s="86">
        <v>0</v>
      </c>
      <c r="F573" s="86">
        <v>0</v>
      </c>
      <c r="G573" s="86">
        <v>0</v>
      </c>
    </row>
    <row r="574" spans="1:10" x14ac:dyDescent="0.25">
      <c r="A574" s="86" t="s">
        <v>2586</v>
      </c>
      <c r="B574" s="86">
        <v>0</v>
      </c>
      <c r="C574" s="86">
        <v>0</v>
      </c>
      <c r="D574" s="86">
        <v>0</v>
      </c>
      <c r="E574" s="86">
        <v>0</v>
      </c>
      <c r="F574" s="86">
        <v>0</v>
      </c>
      <c r="G574" s="86">
        <v>0</v>
      </c>
    </row>
    <row r="575" spans="1:10" x14ac:dyDescent="0.25">
      <c r="A575" s="86" t="s">
        <v>2587</v>
      </c>
      <c r="B575" s="86">
        <v>40</v>
      </c>
      <c r="C575" s="86">
        <v>0.43</v>
      </c>
      <c r="D575" s="86">
        <v>0.09</v>
      </c>
      <c r="E575" s="86">
        <v>0</v>
      </c>
      <c r="F575" s="86">
        <v>0</v>
      </c>
      <c r="G575" s="86">
        <v>0</v>
      </c>
    </row>
    <row r="576" spans="1:10" x14ac:dyDescent="0.25">
      <c r="A576" s="86" t="s">
        <v>616</v>
      </c>
      <c r="B576" s="86">
        <v>10</v>
      </c>
      <c r="C576" s="86">
        <v>0</v>
      </c>
      <c r="D576" s="86">
        <v>0</v>
      </c>
      <c r="E576" s="86">
        <v>0</v>
      </c>
      <c r="F576" s="86">
        <v>0</v>
      </c>
      <c r="G576" s="86">
        <v>0</v>
      </c>
    </row>
    <row r="577" spans="1:10" x14ac:dyDescent="0.25">
      <c r="A577" s="86" t="s">
        <v>2588</v>
      </c>
      <c r="B577" s="86">
        <v>0</v>
      </c>
      <c r="C577" s="86">
        <v>0</v>
      </c>
      <c r="D577" s="86">
        <v>0</v>
      </c>
      <c r="E577" s="86">
        <v>0</v>
      </c>
      <c r="F577" s="86">
        <v>0</v>
      </c>
      <c r="G577" s="86">
        <v>0</v>
      </c>
    </row>
    <row r="578" spans="1:10" x14ac:dyDescent="0.25">
      <c r="A578" s="86" t="s">
        <v>2589</v>
      </c>
      <c r="B578" s="86">
        <v>0</v>
      </c>
      <c r="C578" s="86">
        <v>0</v>
      </c>
      <c r="D578" s="86">
        <v>0</v>
      </c>
      <c r="E578" s="86">
        <v>0</v>
      </c>
      <c r="F578" s="86">
        <v>0</v>
      </c>
      <c r="G578" s="86">
        <v>0</v>
      </c>
    </row>
    <row r="579" spans="1:10" x14ac:dyDescent="0.25">
      <c r="A579" s="86" t="s">
        <v>619</v>
      </c>
      <c r="B579" s="86">
        <v>10</v>
      </c>
      <c r="C579" s="86">
        <v>0</v>
      </c>
      <c r="D579" s="86">
        <v>0</v>
      </c>
      <c r="E579" s="86">
        <v>0</v>
      </c>
      <c r="F579" s="86">
        <v>0</v>
      </c>
      <c r="G579" s="86">
        <v>0</v>
      </c>
    </row>
    <row r="580" spans="1:10" x14ac:dyDescent="0.25">
      <c r="A580" s="86" t="s">
        <v>2590</v>
      </c>
      <c r="B580" s="86">
        <v>0</v>
      </c>
      <c r="C580" s="86">
        <v>0</v>
      </c>
      <c r="D580" s="86">
        <v>0</v>
      </c>
      <c r="E580" s="86">
        <v>0</v>
      </c>
      <c r="F580" s="86">
        <v>0</v>
      </c>
      <c r="G580" s="86">
        <v>0</v>
      </c>
    </row>
    <row r="581" spans="1:10" x14ac:dyDescent="0.25">
      <c r="A581" s="86" t="s">
        <v>2591</v>
      </c>
      <c r="B581" s="86">
        <v>0</v>
      </c>
      <c r="C581" s="86">
        <v>0</v>
      </c>
      <c r="D581" s="86">
        <v>0</v>
      </c>
      <c r="E581" s="86">
        <v>0</v>
      </c>
      <c r="F581" s="86">
        <v>0</v>
      </c>
      <c r="G581" s="86">
        <v>0</v>
      </c>
    </row>
    <row r="582" spans="1:10" x14ac:dyDescent="0.25">
      <c r="A582" s="86" t="s">
        <v>621</v>
      </c>
      <c r="B582" s="86">
        <v>10</v>
      </c>
      <c r="C582" s="86">
        <v>0.02</v>
      </c>
      <c r="D582" s="86">
        <v>0</v>
      </c>
      <c r="E582" s="86">
        <v>0</v>
      </c>
      <c r="F582" s="86">
        <v>0</v>
      </c>
      <c r="G582" s="86">
        <v>0</v>
      </c>
    </row>
    <row r="583" spans="1:10" x14ac:dyDescent="0.25">
      <c r="A583" s="86" t="s">
        <v>2592</v>
      </c>
      <c r="B583" s="86">
        <v>9900</v>
      </c>
      <c r="C583" s="86">
        <v>0.17</v>
      </c>
      <c r="D583" s="86">
        <v>0.35</v>
      </c>
      <c r="E583" s="86">
        <v>0</v>
      </c>
      <c r="F583" s="86">
        <v>0</v>
      </c>
      <c r="G583" s="86">
        <v>0</v>
      </c>
    </row>
    <row r="584" spans="1:10" x14ac:dyDescent="0.25">
      <c r="A584" s="86" t="s">
        <v>2593</v>
      </c>
      <c r="B584" s="86">
        <v>0</v>
      </c>
      <c r="C584" s="86">
        <v>0</v>
      </c>
      <c r="D584" s="86">
        <v>0</v>
      </c>
      <c r="E584" s="86">
        <v>0</v>
      </c>
      <c r="F584" s="86">
        <v>0</v>
      </c>
      <c r="G584" s="86">
        <v>0</v>
      </c>
    </row>
    <row r="585" spans="1:10" x14ac:dyDescent="0.25">
      <c r="A585" s="86" t="s">
        <v>2594</v>
      </c>
      <c r="B585" s="86">
        <v>0</v>
      </c>
      <c r="C585" s="86">
        <v>0</v>
      </c>
      <c r="D585" s="86">
        <v>0</v>
      </c>
      <c r="E585" s="86">
        <v>0</v>
      </c>
      <c r="F585" s="86">
        <v>0</v>
      </c>
      <c r="G585" s="86">
        <v>0</v>
      </c>
    </row>
    <row r="586" spans="1:10" x14ac:dyDescent="0.25">
      <c r="A586" s="86" t="s">
        <v>2595</v>
      </c>
      <c r="B586" s="86">
        <v>0</v>
      </c>
      <c r="C586" s="86">
        <v>0</v>
      </c>
      <c r="D586" s="86">
        <v>0</v>
      </c>
      <c r="E586" s="86">
        <v>0</v>
      </c>
      <c r="F586" s="86">
        <v>0</v>
      </c>
      <c r="G586" s="86">
        <v>0</v>
      </c>
    </row>
    <row r="587" spans="1:10" x14ac:dyDescent="0.25">
      <c r="A587" s="86" t="s">
        <v>2596</v>
      </c>
      <c r="B587" s="86">
        <v>40</v>
      </c>
      <c r="C587" s="86">
        <v>0.35</v>
      </c>
      <c r="D587" s="86">
        <v>0.88</v>
      </c>
      <c r="E587" s="86">
        <v>0</v>
      </c>
      <c r="F587" s="86">
        <v>0.46</v>
      </c>
      <c r="G587" s="86">
        <v>0</v>
      </c>
      <c r="H587" s="86">
        <v>0</v>
      </c>
      <c r="J587" s="86">
        <v>1</v>
      </c>
    </row>
    <row r="588" spans="1:10" x14ac:dyDescent="0.25">
      <c r="A588" s="86" t="s">
        <v>2597</v>
      </c>
      <c r="B588" s="86">
        <v>0</v>
      </c>
      <c r="C588" s="86">
        <v>0</v>
      </c>
      <c r="D588" s="86">
        <v>0</v>
      </c>
      <c r="E588" s="86">
        <v>0</v>
      </c>
      <c r="F588" s="86">
        <v>0</v>
      </c>
      <c r="G588" s="86">
        <v>0</v>
      </c>
    </row>
    <row r="589" spans="1:10" x14ac:dyDescent="0.25">
      <c r="A589" s="86" t="s">
        <v>2599</v>
      </c>
      <c r="B589" s="86">
        <v>0</v>
      </c>
      <c r="C589" s="86">
        <v>0</v>
      </c>
      <c r="D589" s="86">
        <v>0</v>
      </c>
      <c r="E589" s="86">
        <v>0</v>
      </c>
      <c r="F589" s="86">
        <v>0</v>
      </c>
      <c r="G589" s="86">
        <v>0</v>
      </c>
    </row>
    <row r="590" spans="1:10" x14ac:dyDescent="0.25">
      <c r="A590" s="86" t="s">
        <v>2600</v>
      </c>
      <c r="B590" s="86">
        <v>0</v>
      </c>
      <c r="C590" s="86">
        <v>0</v>
      </c>
      <c r="D590" s="86">
        <v>0</v>
      </c>
      <c r="E590" s="86">
        <v>0</v>
      </c>
      <c r="F590" s="86">
        <v>0</v>
      </c>
      <c r="G590" s="86">
        <v>0</v>
      </c>
    </row>
    <row r="591" spans="1:10" x14ac:dyDescent="0.25">
      <c r="A591" s="86" t="s">
        <v>630</v>
      </c>
      <c r="B591" s="86">
        <v>10</v>
      </c>
      <c r="C591" s="86">
        <v>0</v>
      </c>
      <c r="D591" s="86">
        <v>0</v>
      </c>
      <c r="E591" s="86">
        <v>0</v>
      </c>
      <c r="F591" s="86">
        <v>0</v>
      </c>
      <c r="G591" s="86">
        <v>0</v>
      </c>
    </row>
    <row r="592" spans="1:10" x14ac:dyDescent="0.25">
      <c r="A592" s="86" t="s">
        <v>2602</v>
      </c>
      <c r="B592" s="86">
        <v>0</v>
      </c>
      <c r="C592" s="86">
        <v>0</v>
      </c>
      <c r="D592" s="86">
        <v>0</v>
      </c>
      <c r="E592" s="86">
        <v>0</v>
      </c>
      <c r="F592" s="86">
        <v>0</v>
      </c>
      <c r="G592" s="86">
        <v>0</v>
      </c>
    </row>
    <row r="593" spans="1:10" x14ac:dyDescent="0.25">
      <c r="A593" s="86" t="s">
        <v>2603</v>
      </c>
      <c r="B593" s="86">
        <v>0</v>
      </c>
      <c r="C593" s="86">
        <v>0</v>
      </c>
      <c r="D593" s="86">
        <v>0</v>
      </c>
      <c r="E593" s="86">
        <v>0</v>
      </c>
      <c r="F593" s="86">
        <v>0</v>
      </c>
      <c r="G593" s="86">
        <v>0</v>
      </c>
    </row>
    <row r="594" spans="1:10" x14ac:dyDescent="0.25">
      <c r="A594" s="86" t="s">
        <v>2604</v>
      </c>
      <c r="B594" s="86">
        <v>0</v>
      </c>
      <c r="C594" s="86">
        <v>0</v>
      </c>
      <c r="D594" s="86">
        <v>0</v>
      </c>
      <c r="E594" s="86">
        <v>0</v>
      </c>
      <c r="F594" s="86">
        <v>0</v>
      </c>
      <c r="G594" s="86">
        <v>0</v>
      </c>
    </row>
    <row r="595" spans="1:10" x14ac:dyDescent="0.25">
      <c r="A595" s="86" t="s">
        <v>2605</v>
      </c>
      <c r="B595" s="86">
        <v>0</v>
      </c>
      <c r="C595" s="86">
        <v>0</v>
      </c>
      <c r="D595" s="86">
        <v>0</v>
      </c>
      <c r="E595" s="86">
        <v>0</v>
      </c>
      <c r="F595" s="86">
        <v>0</v>
      </c>
      <c r="G595" s="86">
        <v>0</v>
      </c>
    </row>
    <row r="596" spans="1:10" x14ac:dyDescent="0.25">
      <c r="A596" s="86" t="s">
        <v>2606</v>
      </c>
      <c r="B596" s="86">
        <v>0</v>
      </c>
      <c r="C596" s="86">
        <v>0</v>
      </c>
      <c r="D596" s="86">
        <v>0</v>
      </c>
      <c r="E596" s="86">
        <v>0</v>
      </c>
      <c r="F596" s="86">
        <v>0</v>
      </c>
      <c r="G596" s="86">
        <v>0</v>
      </c>
    </row>
    <row r="597" spans="1:10" x14ac:dyDescent="0.25">
      <c r="A597" s="86" t="s">
        <v>2607</v>
      </c>
      <c r="B597" s="86">
        <v>0</v>
      </c>
      <c r="C597" s="86">
        <v>0</v>
      </c>
      <c r="D597" s="86">
        <v>0</v>
      </c>
      <c r="E597" s="86">
        <v>0</v>
      </c>
      <c r="F597" s="86">
        <v>0</v>
      </c>
      <c r="G597" s="86">
        <v>0</v>
      </c>
    </row>
    <row r="598" spans="1:10" x14ac:dyDescent="0.25">
      <c r="A598" s="86" t="s">
        <v>640</v>
      </c>
      <c r="B598" s="86">
        <v>110</v>
      </c>
      <c r="C598" s="86">
        <v>0.22</v>
      </c>
      <c r="D598" s="86">
        <v>0.66</v>
      </c>
      <c r="E598" s="86">
        <v>0</v>
      </c>
      <c r="F598" s="86">
        <v>0.46</v>
      </c>
      <c r="G598" s="86">
        <v>0</v>
      </c>
      <c r="H598" s="86">
        <v>0</v>
      </c>
      <c r="J598" s="86">
        <v>2.33</v>
      </c>
    </row>
    <row r="599" spans="1:10" x14ac:dyDescent="0.25">
      <c r="A599" s="86" t="s">
        <v>641</v>
      </c>
      <c r="B599" s="86">
        <v>50</v>
      </c>
      <c r="C599" s="86">
        <v>0.25</v>
      </c>
      <c r="D599" s="86">
        <v>0.12</v>
      </c>
      <c r="E599" s="86">
        <v>0</v>
      </c>
      <c r="F599" s="86">
        <v>0</v>
      </c>
      <c r="G599" s="86">
        <v>0</v>
      </c>
    </row>
    <row r="600" spans="1:10" x14ac:dyDescent="0.25">
      <c r="A600" s="86" t="s">
        <v>2608</v>
      </c>
      <c r="B600" s="86">
        <v>0</v>
      </c>
      <c r="C600" s="86">
        <v>0</v>
      </c>
      <c r="D600" s="86">
        <v>0</v>
      </c>
      <c r="E600" s="86">
        <v>0</v>
      </c>
      <c r="F600" s="86">
        <v>0</v>
      </c>
      <c r="G600" s="86">
        <v>0</v>
      </c>
    </row>
    <row r="601" spans="1:10" x14ac:dyDescent="0.25">
      <c r="A601" s="86" t="s">
        <v>643</v>
      </c>
      <c r="B601" s="86">
        <v>1900</v>
      </c>
      <c r="C601" s="86">
        <v>0.56999999999999995</v>
      </c>
      <c r="D601" s="86">
        <v>0.25</v>
      </c>
      <c r="E601" s="86">
        <v>0</v>
      </c>
      <c r="F601" s="86">
        <v>69.16</v>
      </c>
      <c r="G601" s="86">
        <v>0</v>
      </c>
      <c r="H601" s="86">
        <v>0</v>
      </c>
      <c r="J601" s="86">
        <v>4.5199999999999996</v>
      </c>
    </row>
    <row r="602" spans="1:10" x14ac:dyDescent="0.25">
      <c r="A602" s="86" t="s">
        <v>2609</v>
      </c>
      <c r="B602" s="86">
        <v>0</v>
      </c>
      <c r="C602" s="86">
        <v>0</v>
      </c>
      <c r="D602" s="86">
        <v>0</v>
      </c>
      <c r="E602" s="86">
        <v>0</v>
      </c>
      <c r="F602" s="86">
        <v>0</v>
      </c>
      <c r="G602" s="86">
        <v>0</v>
      </c>
    </row>
    <row r="603" spans="1:10" x14ac:dyDescent="0.25">
      <c r="A603" s="86" t="s">
        <v>2610</v>
      </c>
      <c r="B603" s="86">
        <v>0</v>
      </c>
      <c r="C603" s="86">
        <v>0</v>
      </c>
      <c r="D603" s="86">
        <v>0</v>
      </c>
      <c r="E603" s="86">
        <v>0</v>
      </c>
      <c r="F603" s="86">
        <v>0</v>
      </c>
      <c r="G603" s="86">
        <v>0</v>
      </c>
    </row>
    <row r="604" spans="1:10" x14ac:dyDescent="0.25">
      <c r="A604" s="86" t="s">
        <v>645</v>
      </c>
      <c r="B604" s="86">
        <v>10</v>
      </c>
      <c r="C604" s="86">
        <v>0</v>
      </c>
      <c r="D604" s="86">
        <v>0</v>
      </c>
      <c r="E604" s="86">
        <v>0</v>
      </c>
      <c r="F604" s="86">
        <v>0</v>
      </c>
      <c r="G604" s="86">
        <v>0</v>
      </c>
    </row>
    <row r="605" spans="1:10" x14ac:dyDescent="0.25">
      <c r="A605" s="86" t="s">
        <v>2611</v>
      </c>
      <c r="B605" s="86">
        <v>0</v>
      </c>
      <c r="C605" s="86">
        <v>0</v>
      </c>
      <c r="D605" s="86">
        <v>0</v>
      </c>
      <c r="E605" s="86">
        <v>0</v>
      </c>
      <c r="F605" s="86">
        <v>0</v>
      </c>
      <c r="G605" s="86">
        <v>0</v>
      </c>
    </row>
    <row r="606" spans="1:10" x14ac:dyDescent="0.25">
      <c r="A606" s="86" t="s">
        <v>2612</v>
      </c>
      <c r="B606" s="86">
        <v>10</v>
      </c>
      <c r="C606" s="86">
        <v>0</v>
      </c>
      <c r="D606" s="86">
        <v>0</v>
      </c>
      <c r="E606" s="86">
        <v>0</v>
      </c>
      <c r="F606" s="86">
        <v>0</v>
      </c>
      <c r="G606" s="86">
        <v>0</v>
      </c>
    </row>
    <row r="607" spans="1:10" x14ac:dyDescent="0.25">
      <c r="A607" s="86" t="s">
        <v>2613</v>
      </c>
      <c r="B607" s="86">
        <v>0</v>
      </c>
      <c r="C607" s="86">
        <v>0</v>
      </c>
      <c r="D607" s="86">
        <v>0</v>
      </c>
      <c r="E607" s="86">
        <v>0</v>
      </c>
      <c r="F607" s="86">
        <v>0</v>
      </c>
      <c r="G607" s="86">
        <v>0</v>
      </c>
    </row>
    <row r="608" spans="1:10" x14ac:dyDescent="0.25">
      <c r="A608" s="86" t="s">
        <v>2614</v>
      </c>
      <c r="B608" s="86">
        <v>70</v>
      </c>
      <c r="C608" s="86">
        <v>0.39</v>
      </c>
      <c r="D608" s="86">
        <v>1.4</v>
      </c>
      <c r="E608" s="86">
        <v>0</v>
      </c>
      <c r="F608" s="86">
        <v>0.46</v>
      </c>
      <c r="G608" s="86">
        <v>0</v>
      </c>
      <c r="H608" s="86">
        <v>0</v>
      </c>
      <c r="J608" s="86">
        <v>2</v>
      </c>
    </row>
    <row r="609" spans="1:10" x14ac:dyDescent="0.25">
      <c r="A609" s="86" t="s">
        <v>2615</v>
      </c>
      <c r="B609" s="86">
        <v>0</v>
      </c>
      <c r="C609" s="86">
        <v>0</v>
      </c>
      <c r="D609" s="86">
        <v>0</v>
      </c>
      <c r="E609" s="86">
        <v>0</v>
      </c>
      <c r="F609" s="86">
        <v>0</v>
      </c>
      <c r="G609" s="86">
        <v>0</v>
      </c>
    </row>
    <row r="610" spans="1:10" x14ac:dyDescent="0.25">
      <c r="A610" s="86" t="s">
        <v>2616</v>
      </c>
      <c r="B610" s="86">
        <v>0</v>
      </c>
      <c r="C610" s="86">
        <v>0</v>
      </c>
      <c r="D610" s="86">
        <v>0</v>
      </c>
      <c r="E610" s="86">
        <v>0</v>
      </c>
      <c r="F610" s="86">
        <v>0</v>
      </c>
      <c r="G610" s="86">
        <v>0</v>
      </c>
    </row>
    <row r="611" spans="1:10" x14ac:dyDescent="0.25">
      <c r="A611" s="86" t="s">
        <v>2617</v>
      </c>
      <c r="B611" s="86">
        <v>0</v>
      </c>
      <c r="C611" s="86">
        <v>0</v>
      </c>
      <c r="D611" s="86">
        <v>0</v>
      </c>
      <c r="E611" s="86">
        <v>0</v>
      </c>
      <c r="F611" s="86">
        <v>0</v>
      </c>
      <c r="G611" s="86">
        <v>0</v>
      </c>
    </row>
    <row r="612" spans="1:10" x14ac:dyDescent="0.25">
      <c r="A612" s="86" t="s">
        <v>2618</v>
      </c>
      <c r="B612" s="86">
        <v>10</v>
      </c>
      <c r="C612" s="86">
        <v>0.75</v>
      </c>
      <c r="D612" s="86">
        <v>0.24</v>
      </c>
      <c r="E612" s="86">
        <v>0</v>
      </c>
      <c r="F612" s="86">
        <v>1.22</v>
      </c>
      <c r="G612" s="86">
        <v>0</v>
      </c>
      <c r="H612" s="86">
        <v>0</v>
      </c>
      <c r="J612" s="86">
        <v>2</v>
      </c>
    </row>
    <row r="613" spans="1:10" x14ac:dyDescent="0.25">
      <c r="A613" s="86" t="s">
        <v>2619</v>
      </c>
      <c r="B613" s="86">
        <v>0</v>
      </c>
      <c r="C613" s="86">
        <v>0</v>
      </c>
      <c r="D613" s="86">
        <v>0</v>
      </c>
      <c r="E613" s="86">
        <v>0</v>
      </c>
      <c r="F613" s="86">
        <v>0</v>
      </c>
      <c r="G613" s="86">
        <v>0</v>
      </c>
    </row>
    <row r="614" spans="1:10" x14ac:dyDescent="0.25">
      <c r="A614" s="86" t="s">
        <v>656</v>
      </c>
      <c r="B614" s="86">
        <v>10</v>
      </c>
      <c r="C614" s="86">
        <v>0</v>
      </c>
      <c r="D614" s="86">
        <v>0</v>
      </c>
      <c r="E614" s="86">
        <v>0</v>
      </c>
      <c r="F614" s="86">
        <v>0</v>
      </c>
      <c r="G614" s="86">
        <v>0</v>
      </c>
    </row>
    <row r="615" spans="1:10" x14ac:dyDescent="0.25">
      <c r="A615" s="86" t="s">
        <v>2620</v>
      </c>
      <c r="B615" s="86">
        <v>0</v>
      </c>
      <c r="C615" s="86">
        <v>0</v>
      </c>
      <c r="D615" s="86">
        <v>0</v>
      </c>
      <c r="E615" s="86">
        <v>0</v>
      </c>
      <c r="F615" s="86">
        <v>0</v>
      </c>
      <c r="G615" s="86">
        <v>0</v>
      </c>
    </row>
    <row r="616" spans="1:10" x14ac:dyDescent="0.25">
      <c r="A616" s="86" t="s">
        <v>2621</v>
      </c>
      <c r="B616" s="86">
        <v>10</v>
      </c>
      <c r="C616" s="86">
        <v>0.52</v>
      </c>
      <c r="D616" s="86">
        <v>0.31</v>
      </c>
      <c r="E616" s="86">
        <v>0</v>
      </c>
      <c r="F616" s="86">
        <v>0</v>
      </c>
      <c r="G616" s="86">
        <v>0</v>
      </c>
    </row>
    <row r="617" spans="1:10" x14ac:dyDescent="0.25">
      <c r="A617" s="86" t="s">
        <v>2622</v>
      </c>
      <c r="B617" s="86">
        <v>2400</v>
      </c>
      <c r="C617" s="86">
        <v>0.39</v>
      </c>
      <c r="D617" s="86">
        <v>0.83</v>
      </c>
      <c r="E617" s="86">
        <v>0</v>
      </c>
      <c r="F617" s="86">
        <v>0</v>
      </c>
      <c r="G617" s="86">
        <v>0</v>
      </c>
    </row>
    <row r="618" spans="1:10" x14ac:dyDescent="0.25">
      <c r="A618" s="86" t="s">
        <v>2623</v>
      </c>
      <c r="B618" s="86">
        <v>10</v>
      </c>
      <c r="C618" s="86">
        <v>0.43</v>
      </c>
      <c r="D618" s="86">
        <v>0.13</v>
      </c>
      <c r="E618" s="86">
        <v>0</v>
      </c>
      <c r="F618" s="86">
        <v>0.15</v>
      </c>
      <c r="G618" s="86">
        <v>0</v>
      </c>
      <c r="H618" s="86">
        <v>0</v>
      </c>
      <c r="J618" s="86">
        <v>1</v>
      </c>
    </row>
    <row r="619" spans="1:10" x14ac:dyDescent="0.25">
      <c r="A619" s="86" t="s">
        <v>2624</v>
      </c>
      <c r="B619" s="86">
        <v>0</v>
      </c>
      <c r="C619" s="86">
        <v>0</v>
      </c>
      <c r="D619" s="86">
        <v>0</v>
      </c>
      <c r="E619" s="86">
        <v>0</v>
      </c>
      <c r="F619" s="86">
        <v>0</v>
      </c>
      <c r="G619" s="86">
        <v>0</v>
      </c>
    </row>
    <row r="620" spans="1:10" x14ac:dyDescent="0.25">
      <c r="A620" s="86" t="s">
        <v>663</v>
      </c>
      <c r="B620" s="86">
        <v>10</v>
      </c>
      <c r="C620" s="86">
        <v>0.27</v>
      </c>
      <c r="D620" s="86">
        <v>0</v>
      </c>
      <c r="E620" s="86">
        <v>0</v>
      </c>
      <c r="F620" s="86">
        <v>0</v>
      </c>
      <c r="G620" s="86">
        <v>0</v>
      </c>
    </row>
    <row r="621" spans="1:10" x14ac:dyDescent="0.25">
      <c r="A621" s="86" t="s">
        <v>664</v>
      </c>
      <c r="B621" s="86">
        <v>10</v>
      </c>
      <c r="C621" s="86">
        <v>0.18</v>
      </c>
      <c r="D621" s="86">
        <v>0.06</v>
      </c>
      <c r="E621" s="86">
        <v>0</v>
      </c>
      <c r="F621" s="86">
        <v>0</v>
      </c>
      <c r="G621" s="86">
        <v>0</v>
      </c>
    </row>
    <row r="622" spans="1:10" x14ac:dyDescent="0.25">
      <c r="A622" s="86" t="s">
        <v>2625</v>
      </c>
      <c r="B622" s="86">
        <v>0</v>
      </c>
      <c r="C622" s="86">
        <v>0</v>
      </c>
      <c r="D622" s="86">
        <v>0</v>
      </c>
      <c r="E622" s="86">
        <v>0</v>
      </c>
      <c r="F622" s="86">
        <v>0</v>
      </c>
      <c r="G622" s="86">
        <v>0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C6" sqref="C6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1.140625" style="86" bestFit="1" customWidth="1"/>
    <col min="4" max="4" width="9.140625" style="86"/>
    <col min="5" max="5" width="29.42578125" style="86" bestFit="1" customWidth="1"/>
    <col min="6" max="6" width="11.140625" style="86" bestFit="1" customWidth="1"/>
    <col min="7" max="16384" width="9.140625" style="86"/>
  </cols>
  <sheetData>
    <row r="1" spans="1:15" x14ac:dyDescent="0.25">
      <c r="A1" s="7" t="s">
        <v>678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3400000*9</f>
        <v>30600000</v>
      </c>
      <c r="D6" s="4"/>
      <c r="E6" s="4" t="s">
        <v>670</v>
      </c>
      <c r="F6" s="5">
        <f>26000*9</f>
        <v>234000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9180</v>
      </c>
      <c r="D7" s="4"/>
      <c r="E7" s="4" t="s">
        <v>671</v>
      </c>
      <c r="F7" s="4">
        <f>F6*0.0003</f>
        <v>70.199999999999989</v>
      </c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 t="s">
        <v>3</v>
      </c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9"/>
  <sheetViews>
    <sheetView workbookViewId="0">
      <selection sqref="A1:XFD5"/>
    </sheetView>
  </sheetViews>
  <sheetFormatPr defaultRowHeight="15" x14ac:dyDescent="0.25"/>
  <cols>
    <col min="1" max="1" width="31.5703125" style="86" customWidth="1"/>
    <col min="2" max="2" width="22.42578125" style="86" customWidth="1"/>
    <col min="3" max="3" width="16.140625" style="86" customWidth="1"/>
    <col min="4" max="4" width="19.5703125" style="86" customWidth="1"/>
    <col min="5" max="5" width="19.7109375" style="86" customWidth="1"/>
    <col min="6" max="6" width="23.7109375" style="86" customWidth="1"/>
    <col min="7" max="7" width="19.140625" style="86" customWidth="1"/>
    <col min="8" max="8" width="16.42578125" style="86" customWidth="1"/>
    <col min="9" max="9" width="14.7109375" style="86" customWidth="1"/>
    <col min="10" max="16384" width="9.140625" style="86"/>
  </cols>
  <sheetData>
    <row r="1" spans="1:11" x14ac:dyDescent="0.25">
      <c r="A1" s="7" t="s">
        <v>3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</row>
    <row r="2" spans="1:11" x14ac:dyDescent="0.25">
      <c r="A2" s="29" t="s">
        <v>679</v>
      </c>
      <c r="B2" s="30"/>
      <c r="C2" s="31"/>
      <c r="D2" s="31"/>
      <c r="E2" s="30"/>
      <c r="F2" s="30"/>
      <c r="G2" s="30"/>
      <c r="H2" s="4"/>
      <c r="I2" s="4"/>
      <c r="J2" s="4"/>
      <c r="K2" s="4"/>
    </row>
    <row r="3" spans="1:11" x14ac:dyDescent="0.25">
      <c r="A3" s="29" t="s">
        <v>667</v>
      </c>
      <c r="B3" s="34">
        <v>14300</v>
      </c>
      <c r="C3" s="34">
        <v>1540</v>
      </c>
      <c r="D3" s="43">
        <f>0.99*1.15</f>
        <v>1.1384999999999998</v>
      </c>
      <c r="E3" s="30"/>
      <c r="F3" s="30" t="s">
        <v>3</v>
      </c>
      <c r="G3" s="30" t="s">
        <v>3</v>
      </c>
      <c r="H3" s="4"/>
      <c r="I3" s="4"/>
      <c r="J3" s="4"/>
      <c r="K3" s="4"/>
    </row>
    <row r="4" spans="1:11" x14ac:dyDescent="0.25">
      <c r="A4" s="29" t="s">
        <v>668</v>
      </c>
      <c r="B4" s="34">
        <f>B3*30</f>
        <v>429000</v>
      </c>
      <c r="C4" s="34">
        <f>C3*30</f>
        <v>46200</v>
      </c>
      <c r="D4" s="31"/>
      <c r="E4" s="44">
        <f>D3*C4</f>
        <v>52598.69999999999</v>
      </c>
      <c r="F4" s="30"/>
      <c r="G4" s="30"/>
      <c r="H4" s="4"/>
      <c r="I4" s="4"/>
      <c r="J4" s="4"/>
      <c r="K4" s="4"/>
    </row>
    <row r="5" spans="1:11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</row>
    <row r="21" spans="1:10" x14ac:dyDescent="0.25">
      <c r="A21" s="86" t="s">
        <v>4</v>
      </c>
      <c r="B21" s="86" t="s">
        <v>233</v>
      </c>
      <c r="C21" s="86" t="s">
        <v>5</v>
      </c>
      <c r="D21" s="86" t="s">
        <v>234</v>
      </c>
      <c r="E21" s="86" t="s">
        <v>236</v>
      </c>
      <c r="F21" s="86" t="s">
        <v>237</v>
      </c>
      <c r="G21" s="86" t="s">
        <v>238</v>
      </c>
      <c r="H21" s="86" t="s">
        <v>239</v>
      </c>
      <c r="I21" s="86" t="s">
        <v>240</v>
      </c>
      <c r="J21" s="86" t="s">
        <v>241</v>
      </c>
    </row>
    <row r="22" spans="1:10" x14ac:dyDescent="0.25">
      <c r="A22" s="86" t="s">
        <v>2626</v>
      </c>
      <c r="B22" s="86">
        <v>8100</v>
      </c>
      <c r="C22" s="86">
        <v>0.06</v>
      </c>
      <c r="D22" s="86">
        <v>0.11</v>
      </c>
      <c r="E22" s="86">
        <v>1110.7</v>
      </c>
      <c r="F22" s="86">
        <v>9534.43</v>
      </c>
      <c r="G22" s="86">
        <v>195.79</v>
      </c>
      <c r="H22" s="86">
        <v>0.11600000000000001</v>
      </c>
      <c r="I22" s="86">
        <v>0.18</v>
      </c>
      <c r="J22" s="86">
        <v>1.03</v>
      </c>
    </row>
    <row r="23" spans="1:10" x14ac:dyDescent="0.25">
      <c r="A23" s="86" t="s">
        <v>2627</v>
      </c>
      <c r="B23" s="86">
        <v>2400</v>
      </c>
      <c r="C23" s="86">
        <v>0.14000000000000001</v>
      </c>
      <c r="D23" s="86">
        <v>0.15</v>
      </c>
      <c r="E23" s="86">
        <v>46.72</v>
      </c>
      <c r="F23" s="86">
        <v>612.71</v>
      </c>
      <c r="G23" s="86">
        <v>13.59</v>
      </c>
      <c r="H23" s="86">
        <v>7.5999999999999998E-2</v>
      </c>
      <c r="I23" s="86">
        <v>0.28999999999999998</v>
      </c>
      <c r="J23" s="86">
        <v>1.06</v>
      </c>
    </row>
    <row r="24" spans="1:10" x14ac:dyDescent="0.25">
      <c r="A24" s="86" t="s">
        <v>2628</v>
      </c>
      <c r="B24" s="86">
        <v>170</v>
      </c>
      <c r="C24" s="86">
        <v>0.24</v>
      </c>
      <c r="D24" s="86">
        <v>0.5</v>
      </c>
      <c r="E24" s="86">
        <v>24.63</v>
      </c>
      <c r="F24" s="86">
        <v>245</v>
      </c>
      <c r="G24" s="86">
        <v>12</v>
      </c>
      <c r="H24" s="86">
        <v>0.10100000000000001</v>
      </c>
      <c r="I24" s="86">
        <v>0.49</v>
      </c>
      <c r="J24" s="86">
        <v>1.03</v>
      </c>
    </row>
    <row r="25" spans="1:10" x14ac:dyDescent="0.25">
      <c r="A25" s="86" t="s">
        <v>2629</v>
      </c>
      <c r="B25" s="86">
        <v>880</v>
      </c>
      <c r="C25" s="86">
        <v>0.22</v>
      </c>
      <c r="D25" s="86">
        <v>0.93</v>
      </c>
      <c r="E25" s="86">
        <v>17.98</v>
      </c>
      <c r="F25" s="86">
        <v>113.86</v>
      </c>
      <c r="G25" s="86">
        <v>11.26</v>
      </c>
      <c r="H25" s="86">
        <v>0.158</v>
      </c>
      <c r="I25" s="86">
        <v>0.63</v>
      </c>
      <c r="J25" s="86">
        <v>1.1299999999999999</v>
      </c>
    </row>
    <row r="26" spans="1:10" x14ac:dyDescent="0.25">
      <c r="A26" s="86" t="s">
        <v>344</v>
      </c>
      <c r="B26" s="86">
        <v>5400</v>
      </c>
      <c r="C26" s="86">
        <v>0.09</v>
      </c>
      <c r="D26" s="86">
        <v>0.28999999999999998</v>
      </c>
      <c r="E26" s="86">
        <v>16.690000000000001</v>
      </c>
      <c r="F26" s="86">
        <v>402.14</v>
      </c>
      <c r="G26" s="86">
        <v>11.6</v>
      </c>
      <c r="H26" s="86">
        <v>4.2000000000000003E-2</v>
      </c>
      <c r="I26" s="86">
        <v>0.7</v>
      </c>
      <c r="J26" s="86">
        <v>1.1399999999999999</v>
      </c>
    </row>
    <row r="27" spans="1:10" x14ac:dyDescent="0.25">
      <c r="A27" s="86" t="s">
        <v>2630</v>
      </c>
      <c r="B27" s="86">
        <v>14800</v>
      </c>
      <c r="C27" s="86">
        <v>0.31</v>
      </c>
      <c r="D27" s="86">
        <v>0.05</v>
      </c>
      <c r="E27" s="86">
        <v>16.63</v>
      </c>
      <c r="F27" s="86">
        <v>537.57000000000005</v>
      </c>
      <c r="G27" s="86">
        <v>15.48</v>
      </c>
      <c r="H27" s="86">
        <v>3.1E-2</v>
      </c>
      <c r="I27" s="86">
        <v>0.93</v>
      </c>
      <c r="J27" s="86">
        <v>1.1000000000000001</v>
      </c>
    </row>
    <row r="28" spans="1:10" x14ac:dyDescent="0.25">
      <c r="A28" s="86" t="s">
        <v>2631</v>
      </c>
      <c r="B28" s="86">
        <v>720</v>
      </c>
      <c r="C28" s="86">
        <v>7.0000000000000007E-2</v>
      </c>
      <c r="D28" s="86">
        <v>0.28999999999999998</v>
      </c>
      <c r="E28" s="86">
        <v>13.62</v>
      </c>
      <c r="F28" s="86">
        <v>234.86</v>
      </c>
      <c r="G28" s="86">
        <v>6.32</v>
      </c>
      <c r="H28" s="86">
        <v>5.8000000000000003E-2</v>
      </c>
      <c r="I28" s="86">
        <v>0.46</v>
      </c>
      <c r="J28" s="86">
        <v>1.1599999999999999</v>
      </c>
    </row>
    <row r="29" spans="1:10" x14ac:dyDescent="0.25">
      <c r="A29" s="86" t="s">
        <v>2632</v>
      </c>
      <c r="B29" s="86">
        <v>1600</v>
      </c>
      <c r="C29" s="86">
        <v>0.18</v>
      </c>
      <c r="D29" s="86">
        <v>0.08</v>
      </c>
      <c r="E29" s="86">
        <v>10.82</v>
      </c>
      <c r="F29" s="86">
        <v>84.43</v>
      </c>
      <c r="G29" s="86">
        <v>1.69</v>
      </c>
      <c r="H29" s="86">
        <v>0.128</v>
      </c>
      <c r="I29" s="86">
        <v>0.16</v>
      </c>
      <c r="J29" s="86">
        <v>1.02</v>
      </c>
    </row>
    <row r="30" spans="1:10" x14ac:dyDescent="0.25">
      <c r="A30" s="86" t="s">
        <v>2633</v>
      </c>
      <c r="B30" s="86">
        <v>590</v>
      </c>
      <c r="C30" s="86">
        <v>0.25</v>
      </c>
      <c r="D30" s="86">
        <v>0.9</v>
      </c>
      <c r="E30" s="86">
        <v>10.78</v>
      </c>
      <c r="F30" s="86">
        <v>28.71</v>
      </c>
      <c r="G30" s="86">
        <v>0.97</v>
      </c>
      <c r="H30" s="86">
        <v>0.375</v>
      </c>
      <c r="I30" s="86">
        <v>0.09</v>
      </c>
      <c r="J30" s="86">
        <v>1.65</v>
      </c>
    </row>
    <row r="31" spans="1:10" x14ac:dyDescent="0.25">
      <c r="A31" s="86" t="s">
        <v>2634</v>
      </c>
      <c r="B31" s="86">
        <v>590</v>
      </c>
      <c r="C31" s="86">
        <v>0.12</v>
      </c>
      <c r="D31" s="86">
        <v>0.44</v>
      </c>
      <c r="E31" s="86">
        <v>9.36</v>
      </c>
      <c r="F31" s="86">
        <v>156.13999999999999</v>
      </c>
      <c r="G31" s="86">
        <v>4.2</v>
      </c>
      <c r="H31" s="86">
        <v>0.06</v>
      </c>
      <c r="I31" s="86">
        <v>0.45</v>
      </c>
      <c r="J31" s="86">
        <v>1.1499999999999999</v>
      </c>
    </row>
    <row r="32" spans="1:10" x14ac:dyDescent="0.25">
      <c r="A32" s="86" t="s">
        <v>2635</v>
      </c>
      <c r="B32" s="86">
        <v>320</v>
      </c>
      <c r="C32" s="86">
        <v>0.17</v>
      </c>
      <c r="D32" s="86">
        <v>0.01</v>
      </c>
      <c r="E32" s="86">
        <v>6.04</v>
      </c>
      <c r="F32" s="86">
        <v>15.86</v>
      </c>
      <c r="G32" s="86">
        <v>0.22</v>
      </c>
      <c r="H32" s="86">
        <v>0.38100000000000001</v>
      </c>
      <c r="I32" s="86">
        <v>0.04</v>
      </c>
      <c r="J32" s="86">
        <v>1.05</v>
      </c>
    </row>
    <row r="33" spans="1:10" x14ac:dyDescent="0.25">
      <c r="A33" s="86" t="s">
        <v>2636</v>
      </c>
      <c r="B33" s="86">
        <v>1000</v>
      </c>
      <c r="C33" s="86">
        <v>0.17</v>
      </c>
      <c r="D33" s="86">
        <v>0.24</v>
      </c>
      <c r="E33" s="86">
        <v>4.7699999999999996</v>
      </c>
      <c r="F33" s="86">
        <v>147</v>
      </c>
      <c r="G33" s="86">
        <v>4.5199999999999996</v>
      </c>
      <c r="H33" s="86">
        <v>3.2000000000000001E-2</v>
      </c>
      <c r="I33" s="86">
        <v>0.95</v>
      </c>
      <c r="J33" s="86">
        <v>1.1599999999999999</v>
      </c>
    </row>
    <row r="34" spans="1:10" x14ac:dyDescent="0.25">
      <c r="A34" s="86" t="s">
        <v>2637</v>
      </c>
      <c r="B34" s="86">
        <v>90</v>
      </c>
      <c r="C34" s="86">
        <v>0.27</v>
      </c>
      <c r="D34" s="86">
        <v>0</v>
      </c>
      <c r="E34" s="86">
        <v>3.79</v>
      </c>
      <c r="F34" s="86">
        <v>35.29</v>
      </c>
      <c r="G34" s="86">
        <v>0.32</v>
      </c>
      <c r="H34" s="86">
        <v>0.107</v>
      </c>
      <c r="I34" s="86">
        <v>0.09</v>
      </c>
      <c r="J34" s="86">
        <v>1.06</v>
      </c>
    </row>
    <row r="35" spans="1:10" x14ac:dyDescent="0.25">
      <c r="A35" s="86" t="s">
        <v>2638</v>
      </c>
      <c r="B35" s="86">
        <v>1000</v>
      </c>
      <c r="C35" s="86">
        <v>0.17</v>
      </c>
      <c r="D35" s="86">
        <v>0.54</v>
      </c>
      <c r="E35" s="86">
        <v>3.48</v>
      </c>
      <c r="F35" s="86">
        <v>72.569999999999993</v>
      </c>
      <c r="G35" s="86">
        <v>3.1</v>
      </c>
      <c r="H35" s="86">
        <v>4.8000000000000001E-2</v>
      </c>
      <c r="I35" s="86">
        <v>0.89</v>
      </c>
      <c r="J35" s="86">
        <v>1.1299999999999999</v>
      </c>
    </row>
    <row r="36" spans="1:10" x14ac:dyDescent="0.25">
      <c r="A36" s="86" t="s">
        <v>2639</v>
      </c>
      <c r="B36" s="86">
        <v>720</v>
      </c>
      <c r="C36" s="86">
        <v>0.31</v>
      </c>
      <c r="D36" s="86">
        <v>0.46</v>
      </c>
      <c r="E36" s="86">
        <v>3.12</v>
      </c>
      <c r="F36" s="86">
        <v>123.14</v>
      </c>
      <c r="G36" s="86">
        <v>3.25</v>
      </c>
      <c r="H36" s="86">
        <v>2.5000000000000001E-2</v>
      </c>
      <c r="I36" s="86">
        <v>1.04</v>
      </c>
      <c r="J36" s="86">
        <v>1.69</v>
      </c>
    </row>
    <row r="37" spans="1:10" x14ac:dyDescent="0.25">
      <c r="A37" s="86" t="s">
        <v>2640</v>
      </c>
      <c r="B37" s="86">
        <v>1900</v>
      </c>
      <c r="C37" s="86">
        <v>0.31</v>
      </c>
      <c r="D37" s="86">
        <v>0.1</v>
      </c>
      <c r="E37" s="86">
        <v>3.01</v>
      </c>
      <c r="F37" s="86">
        <v>128.86000000000001</v>
      </c>
      <c r="G37" s="86">
        <v>2.75</v>
      </c>
      <c r="H37" s="86">
        <v>2.3E-2</v>
      </c>
      <c r="I37" s="86">
        <v>0.92</v>
      </c>
      <c r="J37" s="86">
        <v>1.05</v>
      </c>
    </row>
    <row r="38" spans="1:10" x14ac:dyDescent="0.25">
      <c r="A38" s="86" t="s">
        <v>2641</v>
      </c>
      <c r="B38" s="86">
        <v>1000</v>
      </c>
      <c r="C38" s="86">
        <v>0.28999999999999998</v>
      </c>
      <c r="D38" s="86">
        <v>0.03</v>
      </c>
      <c r="E38" s="86">
        <v>2.5099999999999998</v>
      </c>
      <c r="F38" s="86">
        <v>123.57</v>
      </c>
      <c r="G38" s="86">
        <v>2.37</v>
      </c>
      <c r="H38" s="86">
        <v>0.02</v>
      </c>
      <c r="I38" s="86">
        <v>0.95</v>
      </c>
      <c r="J38" s="86">
        <v>1.04</v>
      </c>
    </row>
    <row r="39" spans="1:10" x14ac:dyDescent="0.25">
      <c r="A39" s="86" t="s">
        <v>2642</v>
      </c>
      <c r="B39" s="86">
        <v>260</v>
      </c>
      <c r="C39" s="86">
        <v>0.26</v>
      </c>
      <c r="D39" s="86">
        <v>0.4</v>
      </c>
      <c r="E39" s="86">
        <v>1.1399999999999999</v>
      </c>
      <c r="F39" s="86">
        <v>17.86</v>
      </c>
      <c r="G39" s="86">
        <v>1.1299999999999999</v>
      </c>
      <c r="H39" s="86">
        <v>6.4000000000000001E-2</v>
      </c>
      <c r="I39" s="86">
        <v>0.99</v>
      </c>
      <c r="J39" s="86">
        <v>1.06</v>
      </c>
    </row>
    <row r="40" spans="1:10" x14ac:dyDescent="0.25">
      <c r="A40" s="86" t="s">
        <v>551</v>
      </c>
      <c r="B40" s="86">
        <v>30</v>
      </c>
      <c r="C40" s="86">
        <v>0.34</v>
      </c>
      <c r="D40" s="86">
        <v>0.1</v>
      </c>
      <c r="E40" s="86">
        <v>0.89</v>
      </c>
      <c r="F40" s="86">
        <v>16.71</v>
      </c>
      <c r="G40" s="86">
        <v>1.1399999999999999</v>
      </c>
      <c r="H40" s="86">
        <v>5.2999999999999999E-2</v>
      </c>
      <c r="I40" s="86">
        <v>1.27</v>
      </c>
      <c r="J40" s="86">
        <v>1.03</v>
      </c>
    </row>
    <row r="41" spans="1:10" x14ac:dyDescent="0.25">
      <c r="A41" s="86" t="s">
        <v>2643</v>
      </c>
      <c r="B41" s="86">
        <v>390</v>
      </c>
      <c r="C41" s="86">
        <v>0.34</v>
      </c>
      <c r="D41" s="86">
        <v>0.23</v>
      </c>
      <c r="E41" s="86">
        <v>0.59</v>
      </c>
      <c r="F41" s="86">
        <v>30</v>
      </c>
      <c r="G41" s="86">
        <v>0.7</v>
      </c>
      <c r="H41" s="86">
        <v>0.02</v>
      </c>
      <c r="I41" s="86">
        <v>1.19</v>
      </c>
      <c r="J41" s="86">
        <v>1.26</v>
      </c>
    </row>
    <row r="42" spans="1:10" x14ac:dyDescent="0.25">
      <c r="A42" s="86" t="s">
        <v>2644</v>
      </c>
      <c r="B42" s="86">
        <v>70</v>
      </c>
      <c r="C42" s="86">
        <v>0.36</v>
      </c>
      <c r="D42" s="86">
        <v>0.04</v>
      </c>
      <c r="E42" s="86">
        <v>0.57999999999999996</v>
      </c>
      <c r="F42" s="86">
        <v>27.14</v>
      </c>
      <c r="G42" s="86">
        <v>0.69</v>
      </c>
      <c r="H42" s="86">
        <v>2.1000000000000001E-2</v>
      </c>
      <c r="I42" s="86">
        <v>1.2</v>
      </c>
      <c r="J42" s="86">
        <v>1.1100000000000001</v>
      </c>
    </row>
    <row r="43" spans="1:10" x14ac:dyDescent="0.25">
      <c r="A43" s="86" t="s">
        <v>2645</v>
      </c>
      <c r="B43" s="86">
        <v>210</v>
      </c>
      <c r="C43" s="86">
        <v>0.4</v>
      </c>
      <c r="D43" s="86">
        <v>0.04</v>
      </c>
      <c r="E43" s="86">
        <v>0.47</v>
      </c>
      <c r="F43" s="86">
        <v>16.43</v>
      </c>
      <c r="G43" s="86">
        <v>0.61</v>
      </c>
      <c r="H43" s="86">
        <v>2.9000000000000001E-2</v>
      </c>
      <c r="I43" s="86">
        <v>1.28</v>
      </c>
      <c r="J43" s="86">
        <v>1.04</v>
      </c>
    </row>
    <row r="44" spans="1:10" x14ac:dyDescent="0.25">
      <c r="A44" s="86" t="s">
        <v>2646</v>
      </c>
      <c r="B44" s="86">
        <v>210</v>
      </c>
      <c r="C44" s="86">
        <v>0.28000000000000003</v>
      </c>
      <c r="D44" s="86">
        <v>0.01</v>
      </c>
      <c r="E44" s="86">
        <v>0.42</v>
      </c>
      <c r="F44" s="86">
        <v>30</v>
      </c>
      <c r="G44" s="86">
        <v>0.44</v>
      </c>
      <c r="H44" s="86">
        <v>1.4E-2</v>
      </c>
      <c r="I44" s="86">
        <v>1.04</v>
      </c>
      <c r="J44" s="86">
        <v>1.1100000000000001</v>
      </c>
    </row>
    <row r="45" spans="1:10" x14ac:dyDescent="0.25">
      <c r="A45" s="86" t="s">
        <v>2647</v>
      </c>
      <c r="B45" s="86">
        <v>320</v>
      </c>
      <c r="C45" s="86">
        <v>0.1</v>
      </c>
      <c r="D45" s="86">
        <v>0.04</v>
      </c>
      <c r="E45" s="86">
        <v>0.36</v>
      </c>
      <c r="F45" s="86">
        <v>10.14</v>
      </c>
      <c r="G45" s="86">
        <v>0.55000000000000004</v>
      </c>
      <c r="H45" s="86">
        <v>3.5000000000000003E-2</v>
      </c>
      <c r="I45" s="86">
        <v>1.54</v>
      </c>
      <c r="J45" s="86">
        <v>1.35</v>
      </c>
    </row>
    <row r="46" spans="1:10" x14ac:dyDescent="0.25">
      <c r="A46" s="86" t="s">
        <v>2648</v>
      </c>
      <c r="B46" s="86">
        <v>110</v>
      </c>
      <c r="C46" s="86">
        <v>0.6</v>
      </c>
      <c r="D46" s="86">
        <v>0.55000000000000004</v>
      </c>
      <c r="E46" s="86">
        <v>0.23</v>
      </c>
      <c r="F46" s="86">
        <v>13.71</v>
      </c>
      <c r="G46" s="86">
        <v>0.35</v>
      </c>
      <c r="H46" s="86">
        <v>1.7000000000000001E-2</v>
      </c>
      <c r="I46" s="86">
        <v>1.52</v>
      </c>
      <c r="J46" s="86">
        <v>1.92</v>
      </c>
    </row>
    <row r="47" spans="1:10" x14ac:dyDescent="0.25">
      <c r="A47" s="86" t="s">
        <v>2649</v>
      </c>
      <c r="B47" s="86">
        <v>2900</v>
      </c>
      <c r="C47" s="86">
        <v>0.01</v>
      </c>
      <c r="D47" s="86">
        <v>0.17</v>
      </c>
      <c r="E47" s="86">
        <v>0.19</v>
      </c>
      <c r="F47" s="86">
        <v>8.86</v>
      </c>
      <c r="G47" s="86">
        <v>0.06</v>
      </c>
      <c r="H47" s="86">
        <v>2.1000000000000001E-2</v>
      </c>
      <c r="I47" s="86">
        <v>0.35</v>
      </c>
      <c r="J47" s="86">
        <v>1.02</v>
      </c>
    </row>
    <row r="48" spans="1:10" x14ac:dyDescent="0.25">
      <c r="A48" s="86" t="s">
        <v>2650</v>
      </c>
      <c r="B48" s="86">
        <v>40</v>
      </c>
      <c r="C48" s="86">
        <v>0.26</v>
      </c>
      <c r="D48" s="86">
        <v>0.04</v>
      </c>
      <c r="E48" s="86">
        <v>0.17</v>
      </c>
      <c r="F48" s="86">
        <v>15.86</v>
      </c>
      <c r="G48" s="86">
        <v>0.01</v>
      </c>
      <c r="H48" s="86">
        <v>1.0999999999999999E-2</v>
      </c>
      <c r="I48" s="86">
        <v>0.08</v>
      </c>
      <c r="J48" s="86">
        <v>1.01</v>
      </c>
    </row>
    <row r="49" spans="1:10" x14ac:dyDescent="0.25">
      <c r="A49" s="86" t="s">
        <v>2651</v>
      </c>
      <c r="B49" s="86">
        <v>260</v>
      </c>
      <c r="C49" s="86">
        <v>0.12</v>
      </c>
      <c r="D49" s="86">
        <v>0.09</v>
      </c>
      <c r="E49" s="86">
        <v>0.15</v>
      </c>
      <c r="F49" s="86">
        <v>2.71</v>
      </c>
      <c r="G49" s="86">
        <v>0.04</v>
      </c>
      <c r="H49" s="86">
        <v>5.2999999999999999E-2</v>
      </c>
      <c r="I49" s="86">
        <v>0.27</v>
      </c>
      <c r="J49" s="86">
        <v>1.26</v>
      </c>
    </row>
    <row r="50" spans="1:10" x14ac:dyDescent="0.25">
      <c r="A50" s="86" t="s">
        <v>2652</v>
      </c>
      <c r="B50" s="86">
        <v>50</v>
      </c>
      <c r="C50" s="86">
        <v>0.1</v>
      </c>
      <c r="D50" s="86">
        <v>0</v>
      </c>
      <c r="E50" s="86">
        <v>0.11</v>
      </c>
      <c r="F50" s="86">
        <v>7.14</v>
      </c>
      <c r="G50" s="86">
        <v>0.13</v>
      </c>
      <c r="H50" s="86">
        <v>1.6E-2</v>
      </c>
      <c r="I50" s="86">
        <v>1.1200000000000001</v>
      </c>
      <c r="J50" s="86">
        <v>1</v>
      </c>
    </row>
    <row r="51" spans="1:10" x14ac:dyDescent="0.25">
      <c r="A51" s="86" t="s">
        <v>906</v>
      </c>
      <c r="B51" s="86">
        <v>1300</v>
      </c>
      <c r="C51" s="86">
        <v>0.05</v>
      </c>
      <c r="D51" s="86">
        <v>0.86</v>
      </c>
      <c r="E51" s="86">
        <v>0.1</v>
      </c>
      <c r="F51" s="86">
        <v>14</v>
      </c>
      <c r="G51" s="86">
        <v>0.13</v>
      </c>
      <c r="H51" s="86">
        <v>7.0000000000000001E-3</v>
      </c>
      <c r="I51" s="86">
        <v>1.39</v>
      </c>
      <c r="J51" s="86">
        <v>1.45</v>
      </c>
    </row>
    <row r="52" spans="1:10" x14ac:dyDescent="0.25">
      <c r="A52" s="86" t="s">
        <v>2653</v>
      </c>
      <c r="B52" s="86">
        <v>20</v>
      </c>
      <c r="C52" s="86">
        <v>0.37</v>
      </c>
      <c r="D52" s="86">
        <v>0.02</v>
      </c>
      <c r="E52" s="86">
        <v>0.08</v>
      </c>
      <c r="F52" s="86">
        <v>2.29</v>
      </c>
      <c r="G52" s="86">
        <v>7.0000000000000007E-2</v>
      </c>
      <c r="H52" s="86">
        <v>3.5999999999999997E-2</v>
      </c>
      <c r="I52" s="86">
        <v>0.81</v>
      </c>
      <c r="J52" s="86">
        <v>1.06</v>
      </c>
    </row>
    <row r="53" spans="1:10" x14ac:dyDescent="0.25">
      <c r="A53" s="86" t="s">
        <v>2654</v>
      </c>
      <c r="B53" s="86">
        <v>170</v>
      </c>
      <c r="C53" s="86">
        <v>0.06</v>
      </c>
      <c r="D53" s="86">
        <v>0</v>
      </c>
      <c r="E53" s="86">
        <v>0.04</v>
      </c>
      <c r="F53" s="86">
        <v>2</v>
      </c>
      <c r="G53" s="86">
        <v>0.02</v>
      </c>
      <c r="H53" s="86">
        <v>2.1000000000000001E-2</v>
      </c>
      <c r="I53" s="86">
        <v>0.36</v>
      </c>
      <c r="J53" s="86">
        <v>1.5</v>
      </c>
    </row>
    <row r="54" spans="1:10" x14ac:dyDescent="0.25">
      <c r="A54" s="86" t="s">
        <v>2655</v>
      </c>
      <c r="B54" s="86">
        <v>90</v>
      </c>
      <c r="C54" s="86">
        <v>0.33</v>
      </c>
      <c r="D54" s="86">
        <v>0.03</v>
      </c>
      <c r="E54" s="86">
        <v>0.04</v>
      </c>
      <c r="F54" s="86">
        <v>4.1399999999999997</v>
      </c>
      <c r="G54" s="86">
        <v>0.06</v>
      </c>
      <c r="H54" s="86">
        <v>0.01</v>
      </c>
      <c r="I54" s="86">
        <v>1.49</v>
      </c>
      <c r="J54" s="86">
        <v>1.31</v>
      </c>
    </row>
    <row r="55" spans="1:10" x14ac:dyDescent="0.25">
      <c r="A55" s="86" t="s">
        <v>2656</v>
      </c>
      <c r="B55" s="86">
        <v>90</v>
      </c>
      <c r="C55" s="86">
        <v>0.41</v>
      </c>
      <c r="D55" s="86">
        <v>0.11</v>
      </c>
      <c r="E55" s="86">
        <v>0.04</v>
      </c>
      <c r="F55" s="86">
        <v>2.29</v>
      </c>
      <c r="G55" s="86">
        <v>0.05</v>
      </c>
      <c r="H55" s="86">
        <v>1.7999999999999999E-2</v>
      </c>
      <c r="I55" s="86">
        <v>1.1100000000000001</v>
      </c>
      <c r="J55" s="86">
        <v>1.25</v>
      </c>
    </row>
    <row r="56" spans="1:10" x14ac:dyDescent="0.25">
      <c r="A56" s="86" t="s">
        <v>2657</v>
      </c>
      <c r="B56" s="86">
        <v>720</v>
      </c>
      <c r="C56" s="86">
        <v>0.01</v>
      </c>
      <c r="D56" s="86">
        <v>0.05</v>
      </c>
      <c r="E56" s="86">
        <v>0.02</v>
      </c>
      <c r="F56" s="86">
        <v>1.1399999999999999</v>
      </c>
      <c r="G56" s="86">
        <v>0.02</v>
      </c>
      <c r="H56" s="86">
        <v>2.1000000000000001E-2</v>
      </c>
      <c r="I56" s="86">
        <v>0.96</v>
      </c>
      <c r="J56" s="86">
        <v>1</v>
      </c>
    </row>
    <row r="57" spans="1:10" x14ac:dyDescent="0.25">
      <c r="A57" s="86" t="s">
        <v>2658</v>
      </c>
      <c r="B57" s="86">
        <v>480</v>
      </c>
      <c r="C57" s="86">
        <v>0.11</v>
      </c>
      <c r="D57" s="86">
        <v>0.12</v>
      </c>
      <c r="E57" s="86">
        <v>0.02</v>
      </c>
      <c r="F57" s="86">
        <v>4.43</v>
      </c>
      <c r="G57" s="86">
        <v>0.01</v>
      </c>
      <c r="H57" s="86">
        <v>4.0000000000000001E-3</v>
      </c>
      <c r="I57" s="86">
        <v>0.42</v>
      </c>
      <c r="J57" s="86">
        <v>1.03</v>
      </c>
    </row>
    <row r="58" spans="1:10" x14ac:dyDescent="0.25">
      <c r="A58" s="86" t="s">
        <v>2659</v>
      </c>
      <c r="B58" s="86">
        <v>0</v>
      </c>
      <c r="C58" s="86">
        <v>0</v>
      </c>
      <c r="D58" s="86">
        <v>0</v>
      </c>
      <c r="E58" s="86">
        <v>0</v>
      </c>
      <c r="F58" s="86">
        <v>0</v>
      </c>
      <c r="G58" s="86">
        <v>0</v>
      </c>
    </row>
    <row r="59" spans="1:10" x14ac:dyDescent="0.25">
      <c r="A59" s="86" t="s">
        <v>1715</v>
      </c>
      <c r="B59" s="86">
        <v>49500</v>
      </c>
      <c r="C59" s="86">
        <v>0.06</v>
      </c>
      <c r="D59" s="86">
        <v>0.45</v>
      </c>
      <c r="E59" s="86">
        <v>0</v>
      </c>
      <c r="F59" s="86">
        <v>0</v>
      </c>
      <c r="G59" s="86">
        <v>0</v>
      </c>
    </row>
    <row r="60" spans="1:10" x14ac:dyDescent="0.25">
      <c r="A60" s="86" t="s">
        <v>2660</v>
      </c>
      <c r="B60" s="86">
        <v>0</v>
      </c>
      <c r="C60" s="86">
        <v>0</v>
      </c>
      <c r="D60" s="86">
        <v>0</v>
      </c>
      <c r="E60" s="86">
        <v>0</v>
      </c>
      <c r="F60" s="86">
        <v>0</v>
      </c>
      <c r="G60" s="86">
        <v>0</v>
      </c>
    </row>
    <row r="61" spans="1:10" x14ac:dyDescent="0.25">
      <c r="A61" s="86" t="s">
        <v>2661</v>
      </c>
      <c r="B61" s="86">
        <v>0</v>
      </c>
      <c r="C61" s="86">
        <v>0</v>
      </c>
      <c r="D61" s="86">
        <v>0</v>
      </c>
      <c r="E61" s="86">
        <v>0</v>
      </c>
      <c r="F61" s="86">
        <v>0</v>
      </c>
      <c r="G61" s="86">
        <v>0</v>
      </c>
    </row>
    <row r="62" spans="1:10" x14ac:dyDescent="0.25">
      <c r="A62" s="86" t="s">
        <v>2662</v>
      </c>
      <c r="B62" s="86">
        <v>140</v>
      </c>
      <c r="C62" s="86">
        <v>0.05</v>
      </c>
      <c r="D62" s="86">
        <v>0</v>
      </c>
      <c r="E62" s="86">
        <v>0</v>
      </c>
      <c r="F62" s="86">
        <v>0</v>
      </c>
      <c r="G62" s="86">
        <v>0</v>
      </c>
    </row>
    <row r="63" spans="1:10" x14ac:dyDescent="0.25">
      <c r="A63" s="86" t="s">
        <v>2663</v>
      </c>
      <c r="B63" s="86">
        <v>30</v>
      </c>
      <c r="C63" s="86">
        <v>0.27</v>
      </c>
      <c r="D63" s="86">
        <v>0.09</v>
      </c>
      <c r="E63" s="86">
        <v>0</v>
      </c>
      <c r="F63" s="86">
        <v>0</v>
      </c>
      <c r="G63" s="86">
        <v>0</v>
      </c>
    </row>
    <row r="64" spans="1:10" x14ac:dyDescent="0.25">
      <c r="A64" s="86" t="s">
        <v>2664</v>
      </c>
      <c r="B64" s="86">
        <v>0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</row>
    <row r="65" spans="1:10" x14ac:dyDescent="0.25">
      <c r="A65" s="86" t="s">
        <v>2665</v>
      </c>
      <c r="B65" s="86">
        <v>0</v>
      </c>
      <c r="C65" s="86">
        <v>0</v>
      </c>
      <c r="D65" s="86">
        <v>0</v>
      </c>
      <c r="E65" s="86">
        <v>0</v>
      </c>
      <c r="F65" s="86">
        <v>0</v>
      </c>
      <c r="G65" s="86">
        <v>0</v>
      </c>
    </row>
    <row r="66" spans="1:10" x14ac:dyDescent="0.25">
      <c r="A66" s="86" t="s">
        <v>2666</v>
      </c>
      <c r="B66" s="86">
        <v>0</v>
      </c>
      <c r="C66" s="86">
        <v>0</v>
      </c>
      <c r="D66" s="86">
        <v>0</v>
      </c>
      <c r="E66" s="86">
        <v>0</v>
      </c>
      <c r="F66" s="86">
        <v>0</v>
      </c>
      <c r="G66" s="86">
        <v>0</v>
      </c>
    </row>
    <row r="67" spans="1:10" x14ac:dyDescent="0.25">
      <c r="A67" s="86" t="s">
        <v>2667</v>
      </c>
      <c r="B67" s="86">
        <v>0</v>
      </c>
      <c r="C67" s="86">
        <v>0</v>
      </c>
      <c r="D67" s="86">
        <v>0</v>
      </c>
      <c r="E67" s="86">
        <v>0</v>
      </c>
      <c r="F67" s="86">
        <v>0</v>
      </c>
      <c r="G67" s="86">
        <v>0</v>
      </c>
    </row>
    <row r="68" spans="1:10" x14ac:dyDescent="0.25">
      <c r="A68" s="86" t="s">
        <v>2668</v>
      </c>
      <c r="B68" s="86">
        <v>0</v>
      </c>
      <c r="C68" s="86">
        <v>0</v>
      </c>
      <c r="D68" s="86">
        <v>0</v>
      </c>
      <c r="E68" s="86">
        <v>0</v>
      </c>
      <c r="F68" s="86">
        <v>0</v>
      </c>
      <c r="G68" s="86">
        <v>0</v>
      </c>
    </row>
    <row r="69" spans="1:10" x14ac:dyDescent="0.25">
      <c r="A69" s="86" t="s">
        <v>2669</v>
      </c>
      <c r="B69" s="86">
        <v>0</v>
      </c>
      <c r="C69" s="86">
        <v>0</v>
      </c>
      <c r="D69" s="86">
        <v>0</v>
      </c>
      <c r="E69" s="86">
        <v>0</v>
      </c>
      <c r="F69" s="86">
        <v>0</v>
      </c>
      <c r="G69" s="86">
        <v>0</v>
      </c>
    </row>
    <row r="70" spans="1:10" x14ac:dyDescent="0.25">
      <c r="A70" s="86" t="s">
        <v>2670</v>
      </c>
      <c r="B70" s="86">
        <v>0</v>
      </c>
      <c r="C70" s="86">
        <v>0</v>
      </c>
      <c r="D70" s="86">
        <v>0</v>
      </c>
      <c r="E70" s="86">
        <v>0</v>
      </c>
      <c r="F70" s="86">
        <v>0</v>
      </c>
      <c r="G70" s="86">
        <v>0</v>
      </c>
    </row>
    <row r="71" spans="1:10" x14ac:dyDescent="0.25">
      <c r="A71" s="86" t="s">
        <v>2671</v>
      </c>
      <c r="B71" s="86">
        <v>0</v>
      </c>
      <c r="C71" s="86">
        <v>0</v>
      </c>
      <c r="D71" s="86">
        <v>0</v>
      </c>
      <c r="E71" s="86">
        <v>0</v>
      </c>
      <c r="F71" s="86">
        <v>0</v>
      </c>
      <c r="G71" s="86">
        <v>0</v>
      </c>
    </row>
    <row r="72" spans="1:10" x14ac:dyDescent="0.25">
      <c r="A72" s="86" t="s">
        <v>2672</v>
      </c>
      <c r="B72" s="86">
        <v>0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</row>
    <row r="73" spans="1:10" x14ac:dyDescent="0.25">
      <c r="A73" s="86" t="s">
        <v>2673</v>
      </c>
      <c r="B73" s="86">
        <v>0</v>
      </c>
      <c r="C73" s="86">
        <v>0</v>
      </c>
      <c r="D73" s="86">
        <v>0</v>
      </c>
      <c r="E73" s="86">
        <v>0</v>
      </c>
      <c r="F73" s="86">
        <v>0</v>
      </c>
      <c r="G73" s="86">
        <v>0</v>
      </c>
    </row>
    <row r="74" spans="1:10" x14ac:dyDescent="0.25">
      <c r="A74" s="86" t="s">
        <v>2674</v>
      </c>
      <c r="B74" s="86">
        <v>0</v>
      </c>
      <c r="C74" s="86">
        <v>0</v>
      </c>
      <c r="D74" s="86">
        <v>0</v>
      </c>
      <c r="E74" s="86">
        <v>0</v>
      </c>
      <c r="F74" s="86">
        <v>0</v>
      </c>
      <c r="G74" s="86">
        <v>0</v>
      </c>
    </row>
    <row r="75" spans="1:10" x14ac:dyDescent="0.25">
      <c r="A75" s="86" t="s">
        <v>2675</v>
      </c>
      <c r="B75" s="86">
        <v>0</v>
      </c>
      <c r="C75" s="86">
        <v>0</v>
      </c>
      <c r="D75" s="86">
        <v>0</v>
      </c>
      <c r="E75" s="86">
        <v>0</v>
      </c>
      <c r="F75" s="86">
        <v>0</v>
      </c>
      <c r="G75" s="86">
        <v>0</v>
      </c>
    </row>
    <row r="76" spans="1:10" x14ac:dyDescent="0.25">
      <c r="A76" s="86" t="s">
        <v>2676</v>
      </c>
      <c r="B76" s="86">
        <v>0</v>
      </c>
      <c r="C76" s="86">
        <v>0</v>
      </c>
      <c r="D76" s="86">
        <v>0</v>
      </c>
      <c r="E76" s="86">
        <v>0</v>
      </c>
      <c r="F76" s="86">
        <v>0</v>
      </c>
      <c r="G76" s="86">
        <v>0</v>
      </c>
    </row>
    <row r="77" spans="1:10" x14ac:dyDescent="0.25">
      <c r="A77" s="86" t="s">
        <v>2677</v>
      </c>
      <c r="B77" s="86">
        <v>0</v>
      </c>
      <c r="C77" s="86">
        <v>0</v>
      </c>
      <c r="D77" s="86">
        <v>0</v>
      </c>
      <c r="E77" s="86">
        <v>0</v>
      </c>
      <c r="F77" s="86">
        <v>0</v>
      </c>
      <c r="G77" s="86">
        <v>0</v>
      </c>
    </row>
    <row r="78" spans="1:10" x14ac:dyDescent="0.25">
      <c r="A78" s="86" t="s">
        <v>2678</v>
      </c>
      <c r="B78" s="86">
        <v>0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</row>
    <row r="79" spans="1:10" x14ac:dyDescent="0.25">
      <c r="A79" s="86" t="s">
        <v>2679</v>
      </c>
      <c r="B79" s="86">
        <v>0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</row>
    <row r="80" spans="1:10" x14ac:dyDescent="0.25">
      <c r="A80" s="86" t="s">
        <v>254</v>
      </c>
      <c r="B80" s="86">
        <v>49500</v>
      </c>
      <c r="C80" s="86">
        <v>0.06</v>
      </c>
      <c r="D80" s="86">
        <v>0.45</v>
      </c>
      <c r="E80" s="86">
        <v>0</v>
      </c>
      <c r="F80" s="86">
        <v>130.13999999999999</v>
      </c>
      <c r="G80" s="86">
        <v>0</v>
      </c>
      <c r="H80" s="86">
        <v>0</v>
      </c>
      <c r="J80" s="86">
        <v>1.63</v>
      </c>
    </row>
    <row r="81" spans="1:7" x14ac:dyDescent="0.25">
      <c r="A81" s="86" t="s">
        <v>2680</v>
      </c>
      <c r="B81" s="86">
        <v>20</v>
      </c>
      <c r="C81" s="86">
        <v>0.15</v>
      </c>
      <c r="D81" s="86">
        <v>0</v>
      </c>
      <c r="E81" s="86">
        <v>0</v>
      </c>
      <c r="F81" s="86">
        <v>0</v>
      </c>
      <c r="G81" s="86">
        <v>0</v>
      </c>
    </row>
    <row r="82" spans="1:7" x14ac:dyDescent="0.25">
      <c r="A82" s="86" t="s">
        <v>2681</v>
      </c>
      <c r="B82" s="86">
        <v>0</v>
      </c>
      <c r="C82" s="86">
        <v>0</v>
      </c>
      <c r="D82" s="86">
        <v>0</v>
      </c>
      <c r="E82" s="86">
        <v>0</v>
      </c>
      <c r="F82" s="86">
        <v>0</v>
      </c>
      <c r="G82" s="86">
        <v>0</v>
      </c>
    </row>
    <row r="83" spans="1:7" x14ac:dyDescent="0.25">
      <c r="A83" s="86" t="s">
        <v>2682</v>
      </c>
      <c r="B83" s="86">
        <v>0</v>
      </c>
      <c r="C83" s="86">
        <v>0</v>
      </c>
      <c r="D83" s="86">
        <v>0</v>
      </c>
      <c r="E83" s="86">
        <v>0</v>
      </c>
      <c r="F83" s="86">
        <v>0</v>
      </c>
      <c r="G83" s="86">
        <v>0</v>
      </c>
    </row>
    <row r="84" spans="1:7" x14ac:dyDescent="0.25">
      <c r="A84" s="86" t="s">
        <v>2683</v>
      </c>
      <c r="B84" s="86">
        <v>0</v>
      </c>
      <c r="C84" s="86">
        <v>0</v>
      </c>
      <c r="D84" s="86">
        <v>0</v>
      </c>
      <c r="E84" s="86">
        <v>0</v>
      </c>
      <c r="F84" s="86">
        <v>0</v>
      </c>
      <c r="G84" s="86">
        <v>0</v>
      </c>
    </row>
    <row r="85" spans="1:7" x14ac:dyDescent="0.25">
      <c r="A85" s="86" t="s">
        <v>2684</v>
      </c>
      <c r="B85" s="86">
        <v>0</v>
      </c>
      <c r="C85" s="86">
        <v>0</v>
      </c>
      <c r="D85" s="86">
        <v>0</v>
      </c>
      <c r="E85" s="86">
        <v>0</v>
      </c>
      <c r="F85" s="86">
        <v>0</v>
      </c>
      <c r="G85" s="86">
        <v>0</v>
      </c>
    </row>
    <row r="86" spans="1:7" x14ac:dyDescent="0.25">
      <c r="A86" s="86" t="s">
        <v>2685</v>
      </c>
      <c r="B86" s="86">
        <v>0</v>
      </c>
      <c r="C86" s="86">
        <v>0</v>
      </c>
      <c r="D86" s="86">
        <v>0</v>
      </c>
      <c r="E86" s="86">
        <v>0</v>
      </c>
      <c r="F86" s="86">
        <v>0</v>
      </c>
      <c r="G86" s="86">
        <v>0</v>
      </c>
    </row>
    <row r="87" spans="1:7" x14ac:dyDescent="0.25">
      <c r="A87" s="86" t="s">
        <v>2686</v>
      </c>
      <c r="B87" s="86">
        <v>20</v>
      </c>
      <c r="C87" s="86">
        <v>0.24</v>
      </c>
      <c r="D87" s="86">
        <v>0.1</v>
      </c>
      <c r="E87" s="86">
        <v>0</v>
      </c>
      <c r="F87" s="86">
        <v>0</v>
      </c>
      <c r="G87" s="86">
        <v>0</v>
      </c>
    </row>
    <row r="88" spans="1:7" x14ac:dyDescent="0.25">
      <c r="A88" s="86" t="s">
        <v>2687</v>
      </c>
      <c r="B88" s="86">
        <v>0</v>
      </c>
      <c r="C88" s="86">
        <v>0</v>
      </c>
      <c r="D88" s="86">
        <v>0</v>
      </c>
      <c r="E88" s="86">
        <v>0</v>
      </c>
      <c r="F88" s="86">
        <v>0</v>
      </c>
      <c r="G88" s="86">
        <v>0</v>
      </c>
    </row>
    <row r="89" spans="1:7" x14ac:dyDescent="0.25">
      <c r="A89" s="86" t="s">
        <v>2688</v>
      </c>
      <c r="B89" s="86">
        <v>0</v>
      </c>
      <c r="C89" s="86">
        <v>0</v>
      </c>
      <c r="D89" s="86">
        <v>0</v>
      </c>
      <c r="E89" s="86">
        <v>0</v>
      </c>
      <c r="F89" s="86">
        <v>0</v>
      </c>
      <c r="G89" s="86">
        <v>0</v>
      </c>
    </row>
    <row r="90" spans="1:7" x14ac:dyDescent="0.25">
      <c r="A90" s="86" t="s">
        <v>2689</v>
      </c>
      <c r="B90" s="86">
        <v>0</v>
      </c>
      <c r="C90" s="86">
        <v>0</v>
      </c>
      <c r="D90" s="86">
        <v>0</v>
      </c>
      <c r="E90" s="86">
        <v>0</v>
      </c>
      <c r="F90" s="86">
        <v>0</v>
      </c>
      <c r="G90" s="86">
        <v>0</v>
      </c>
    </row>
    <row r="91" spans="1:7" x14ac:dyDescent="0.25">
      <c r="A91" s="86" t="s">
        <v>2690</v>
      </c>
      <c r="B91" s="86">
        <v>0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</row>
    <row r="92" spans="1:7" x14ac:dyDescent="0.25">
      <c r="A92" s="86" t="s">
        <v>2691</v>
      </c>
      <c r="B92" s="86">
        <v>0</v>
      </c>
      <c r="C92" s="86">
        <v>0</v>
      </c>
      <c r="D92" s="86">
        <v>0</v>
      </c>
      <c r="E92" s="86">
        <v>0</v>
      </c>
      <c r="F92" s="86">
        <v>0</v>
      </c>
      <c r="G92" s="86">
        <v>0</v>
      </c>
    </row>
    <row r="93" spans="1:7" x14ac:dyDescent="0.25">
      <c r="A93" s="86" t="s">
        <v>2692</v>
      </c>
      <c r="B93" s="86">
        <v>0</v>
      </c>
      <c r="C93" s="86">
        <v>0</v>
      </c>
      <c r="D93" s="86">
        <v>0</v>
      </c>
      <c r="E93" s="86">
        <v>0</v>
      </c>
      <c r="F93" s="86">
        <v>0</v>
      </c>
      <c r="G93" s="86">
        <v>0</v>
      </c>
    </row>
    <row r="94" spans="1:7" x14ac:dyDescent="0.25">
      <c r="A94" s="86" t="s">
        <v>2693</v>
      </c>
      <c r="B94" s="86">
        <v>0</v>
      </c>
      <c r="C94" s="86">
        <v>0</v>
      </c>
      <c r="D94" s="86">
        <v>0</v>
      </c>
      <c r="E94" s="86">
        <v>0</v>
      </c>
      <c r="F94" s="86">
        <v>0</v>
      </c>
      <c r="G94" s="86">
        <v>0</v>
      </c>
    </row>
    <row r="95" spans="1:7" x14ac:dyDescent="0.25">
      <c r="A95" s="86" t="s">
        <v>2694</v>
      </c>
      <c r="B95" s="86">
        <v>0</v>
      </c>
      <c r="C95" s="86">
        <v>0</v>
      </c>
      <c r="D95" s="86">
        <v>0</v>
      </c>
      <c r="E95" s="86">
        <v>0</v>
      </c>
      <c r="F95" s="86">
        <v>0</v>
      </c>
      <c r="G95" s="86">
        <v>0</v>
      </c>
    </row>
    <row r="96" spans="1:7" x14ac:dyDescent="0.25">
      <c r="A96" s="86" t="s">
        <v>2695</v>
      </c>
      <c r="B96" s="86">
        <v>390</v>
      </c>
      <c r="C96" s="86">
        <v>0.22</v>
      </c>
      <c r="D96" s="86">
        <v>0.34</v>
      </c>
      <c r="E96" s="86">
        <v>0</v>
      </c>
      <c r="F96" s="86">
        <v>0</v>
      </c>
      <c r="G96" s="86">
        <v>0</v>
      </c>
    </row>
    <row r="97" spans="1:10" x14ac:dyDescent="0.25">
      <c r="A97" s="86" t="s">
        <v>2696</v>
      </c>
      <c r="B97" s="86">
        <v>0</v>
      </c>
      <c r="C97" s="86">
        <v>0</v>
      </c>
      <c r="D97" s="86">
        <v>0</v>
      </c>
      <c r="E97" s="86">
        <v>0</v>
      </c>
      <c r="F97" s="86">
        <v>0</v>
      </c>
      <c r="G97" s="86">
        <v>0</v>
      </c>
    </row>
    <row r="98" spans="1:10" x14ac:dyDescent="0.25">
      <c r="A98" s="86" t="s">
        <v>2697</v>
      </c>
      <c r="B98" s="86">
        <v>0</v>
      </c>
      <c r="C98" s="86">
        <v>0</v>
      </c>
      <c r="D98" s="86">
        <v>0</v>
      </c>
      <c r="E98" s="86">
        <v>0</v>
      </c>
      <c r="F98" s="86">
        <v>0</v>
      </c>
      <c r="G98" s="86">
        <v>0</v>
      </c>
    </row>
    <row r="99" spans="1:10" x14ac:dyDescent="0.25">
      <c r="A99" s="86" t="s">
        <v>2698</v>
      </c>
      <c r="B99" s="86">
        <v>0</v>
      </c>
      <c r="C99" s="86">
        <v>0</v>
      </c>
      <c r="D99" s="86">
        <v>0</v>
      </c>
      <c r="E99" s="86">
        <v>0</v>
      </c>
      <c r="F99" s="86">
        <v>0</v>
      </c>
      <c r="G99" s="86">
        <v>0</v>
      </c>
    </row>
    <row r="100" spans="1:10" x14ac:dyDescent="0.25">
      <c r="A100" s="86" t="s">
        <v>2699</v>
      </c>
      <c r="B100" s="86">
        <v>0</v>
      </c>
      <c r="C100" s="86">
        <v>0</v>
      </c>
      <c r="D100" s="86">
        <v>0</v>
      </c>
      <c r="E100" s="86">
        <v>0</v>
      </c>
      <c r="F100" s="86">
        <v>0</v>
      </c>
      <c r="G100" s="86">
        <v>0</v>
      </c>
    </row>
    <row r="101" spans="1:10" x14ac:dyDescent="0.25">
      <c r="A101" s="86" t="s">
        <v>2700</v>
      </c>
      <c r="B101" s="86">
        <v>0</v>
      </c>
      <c r="C101" s="86">
        <v>0</v>
      </c>
      <c r="D101" s="86">
        <v>0</v>
      </c>
      <c r="E101" s="86">
        <v>0</v>
      </c>
      <c r="F101" s="86">
        <v>0</v>
      </c>
      <c r="G101" s="86">
        <v>0</v>
      </c>
    </row>
    <row r="102" spans="1:10" x14ac:dyDescent="0.25">
      <c r="A102" s="86" t="s">
        <v>265</v>
      </c>
      <c r="B102" s="86">
        <v>10</v>
      </c>
      <c r="C102" s="86">
        <v>0</v>
      </c>
      <c r="D102" s="86">
        <v>0</v>
      </c>
      <c r="E102" s="86">
        <v>0</v>
      </c>
      <c r="F102" s="86">
        <v>0</v>
      </c>
      <c r="G102" s="86">
        <v>0</v>
      </c>
    </row>
    <row r="103" spans="1:10" x14ac:dyDescent="0.25">
      <c r="A103" s="86" t="s">
        <v>2701</v>
      </c>
      <c r="B103" s="86">
        <v>0</v>
      </c>
      <c r="C103" s="86">
        <v>0</v>
      </c>
      <c r="D103" s="86">
        <v>0</v>
      </c>
      <c r="E103" s="86">
        <v>0</v>
      </c>
      <c r="F103" s="86">
        <v>0</v>
      </c>
      <c r="G103" s="86">
        <v>0</v>
      </c>
    </row>
    <row r="104" spans="1:10" x14ac:dyDescent="0.25">
      <c r="A104" s="86" t="s">
        <v>2702</v>
      </c>
      <c r="B104" s="86">
        <v>0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</row>
    <row r="105" spans="1:10" x14ac:dyDescent="0.25">
      <c r="A105" s="86" t="s">
        <v>266</v>
      </c>
      <c r="B105" s="86">
        <v>10</v>
      </c>
      <c r="C105" s="86">
        <v>0</v>
      </c>
      <c r="D105" s="86">
        <v>0</v>
      </c>
      <c r="E105" s="86">
        <v>0</v>
      </c>
      <c r="F105" s="86">
        <v>0</v>
      </c>
      <c r="G105" s="86">
        <v>0</v>
      </c>
    </row>
    <row r="106" spans="1:10" x14ac:dyDescent="0.25">
      <c r="A106" s="86" t="s">
        <v>267</v>
      </c>
      <c r="B106" s="86">
        <v>10</v>
      </c>
      <c r="C106" s="86">
        <v>0</v>
      </c>
      <c r="D106" s="86">
        <v>0</v>
      </c>
      <c r="E106" s="86">
        <v>0</v>
      </c>
      <c r="F106" s="86">
        <v>0</v>
      </c>
      <c r="G106" s="86">
        <v>0</v>
      </c>
    </row>
    <row r="107" spans="1:10" x14ac:dyDescent="0.25">
      <c r="A107" s="86" t="s">
        <v>268</v>
      </c>
      <c r="B107" s="86">
        <v>10</v>
      </c>
      <c r="C107" s="86">
        <v>0</v>
      </c>
      <c r="D107" s="86">
        <v>0</v>
      </c>
      <c r="E107" s="86">
        <v>0</v>
      </c>
      <c r="F107" s="86">
        <v>0</v>
      </c>
      <c r="G107" s="86">
        <v>0</v>
      </c>
    </row>
    <row r="108" spans="1:10" x14ac:dyDescent="0.25">
      <c r="A108" s="86" t="s">
        <v>2703</v>
      </c>
      <c r="B108" s="86">
        <v>20</v>
      </c>
      <c r="C108" s="86">
        <v>0.23</v>
      </c>
      <c r="D108" s="86">
        <v>0</v>
      </c>
      <c r="E108" s="86">
        <v>0</v>
      </c>
      <c r="F108" s="86">
        <v>0</v>
      </c>
      <c r="G108" s="86">
        <v>0</v>
      </c>
    </row>
    <row r="109" spans="1:10" x14ac:dyDescent="0.25">
      <c r="A109" s="86" t="s">
        <v>2704</v>
      </c>
      <c r="B109" s="86">
        <v>390</v>
      </c>
      <c r="C109" s="86">
        <v>0.22</v>
      </c>
      <c r="D109" s="86">
        <v>0.34</v>
      </c>
      <c r="E109" s="86">
        <v>0</v>
      </c>
      <c r="F109" s="86">
        <v>1.71</v>
      </c>
      <c r="G109" s="86">
        <v>0</v>
      </c>
      <c r="H109" s="86">
        <v>0</v>
      </c>
      <c r="J109" s="86">
        <v>1</v>
      </c>
    </row>
    <row r="110" spans="1:10" x14ac:dyDescent="0.25">
      <c r="A110" s="86" t="s">
        <v>2705</v>
      </c>
      <c r="B110" s="86">
        <v>0</v>
      </c>
      <c r="C110" s="86">
        <v>0</v>
      </c>
      <c r="D110" s="86">
        <v>0</v>
      </c>
      <c r="E110" s="86">
        <v>0</v>
      </c>
      <c r="F110" s="86">
        <v>0</v>
      </c>
      <c r="G110" s="86">
        <v>0</v>
      </c>
    </row>
    <row r="111" spans="1:10" x14ac:dyDescent="0.25">
      <c r="A111" s="86" t="s">
        <v>2706</v>
      </c>
      <c r="B111" s="86">
        <v>0</v>
      </c>
      <c r="C111" s="86">
        <v>0</v>
      </c>
      <c r="D111" s="86">
        <v>0</v>
      </c>
      <c r="E111" s="86">
        <v>0</v>
      </c>
      <c r="F111" s="86">
        <v>1</v>
      </c>
      <c r="G111" s="86">
        <v>0.01</v>
      </c>
      <c r="H111" s="86">
        <v>4.0000000000000001E-3</v>
      </c>
      <c r="I111" s="86">
        <v>1.47</v>
      </c>
      <c r="J111" s="86">
        <v>1.1399999999999999</v>
      </c>
    </row>
    <row r="112" spans="1:10" x14ac:dyDescent="0.25">
      <c r="A112" s="86" t="s">
        <v>270</v>
      </c>
      <c r="B112" s="86">
        <v>10</v>
      </c>
      <c r="C112" s="86">
        <v>0</v>
      </c>
      <c r="D112" s="86">
        <v>0</v>
      </c>
      <c r="E112" s="86">
        <v>0</v>
      </c>
      <c r="F112" s="86">
        <v>0</v>
      </c>
      <c r="G112" s="86">
        <v>0</v>
      </c>
    </row>
    <row r="113" spans="1:7" x14ac:dyDescent="0.25">
      <c r="A113" s="86" t="s">
        <v>2707</v>
      </c>
      <c r="B113" s="86">
        <v>0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</row>
    <row r="114" spans="1:7" x14ac:dyDescent="0.25">
      <c r="A114" s="86" t="s">
        <v>783</v>
      </c>
      <c r="B114" s="86">
        <v>20</v>
      </c>
      <c r="C114" s="86">
        <v>0.02</v>
      </c>
      <c r="D114" s="86">
        <v>0.02</v>
      </c>
      <c r="E114" s="86">
        <v>0</v>
      </c>
      <c r="F114" s="86">
        <v>0</v>
      </c>
      <c r="G114" s="86">
        <v>0</v>
      </c>
    </row>
    <row r="115" spans="1:7" x14ac:dyDescent="0.25">
      <c r="A115" s="86" t="s">
        <v>2708</v>
      </c>
      <c r="B115" s="86">
        <v>0</v>
      </c>
      <c r="C115" s="86">
        <v>0</v>
      </c>
      <c r="D115" s="86">
        <v>0</v>
      </c>
      <c r="E115" s="86">
        <v>0</v>
      </c>
      <c r="F115" s="86">
        <v>0</v>
      </c>
      <c r="G115" s="86">
        <v>0</v>
      </c>
    </row>
    <row r="116" spans="1:7" x14ac:dyDescent="0.25">
      <c r="A116" s="86" t="s">
        <v>2709</v>
      </c>
      <c r="B116" s="86">
        <v>0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</row>
    <row r="117" spans="1:7" x14ac:dyDescent="0.25">
      <c r="A117" s="86" t="s">
        <v>2710</v>
      </c>
      <c r="B117" s="86">
        <v>0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</row>
    <row r="118" spans="1:7" x14ac:dyDescent="0.25">
      <c r="A118" s="86" t="s">
        <v>2711</v>
      </c>
      <c r="B118" s="86">
        <v>0</v>
      </c>
      <c r="C118" s="86">
        <v>0</v>
      </c>
      <c r="D118" s="86">
        <v>0</v>
      </c>
      <c r="E118" s="86">
        <v>0</v>
      </c>
      <c r="F118" s="86">
        <v>0</v>
      </c>
      <c r="G118" s="86">
        <v>0</v>
      </c>
    </row>
    <row r="119" spans="1:7" x14ac:dyDescent="0.25">
      <c r="A119" s="86" t="s">
        <v>2712</v>
      </c>
      <c r="B119" s="86">
        <v>0</v>
      </c>
      <c r="C119" s="86">
        <v>0</v>
      </c>
      <c r="D119" s="86">
        <v>0</v>
      </c>
      <c r="E119" s="86">
        <v>0</v>
      </c>
      <c r="F119" s="86">
        <v>0</v>
      </c>
      <c r="G119" s="86">
        <v>0</v>
      </c>
    </row>
    <row r="120" spans="1:7" x14ac:dyDescent="0.25">
      <c r="A120" s="86" t="s">
        <v>2713</v>
      </c>
      <c r="B120" s="86">
        <v>0</v>
      </c>
      <c r="C120" s="86">
        <v>0</v>
      </c>
      <c r="D120" s="86">
        <v>0</v>
      </c>
      <c r="E120" s="86">
        <v>0</v>
      </c>
      <c r="F120" s="86">
        <v>0</v>
      </c>
      <c r="G120" s="86">
        <v>0</v>
      </c>
    </row>
    <row r="121" spans="1:7" x14ac:dyDescent="0.25">
      <c r="A121" s="86" t="s">
        <v>273</v>
      </c>
      <c r="B121" s="86">
        <v>10</v>
      </c>
      <c r="C121" s="86">
        <v>0.02</v>
      </c>
      <c r="D121" s="86">
        <v>0</v>
      </c>
      <c r="E121" s="86">
        <v>0</v>
      </c>
      <c r="F121" s="86">
        <v>0</v>
      </c>
      <c r="G121" s="86">
        <v>0</v>
      </c>
    </row>
    <row r="122" spans="1:7" x14ac:dyDescent="0.25">
      <c r="A122" s="86" t="s">
        <v>2714</v>
      </c>
      <c r="B122" s="86">
        <v>0</v>
      </c>
      <c r="C122" s="86">
        <v>0</v>
      </c>
      <c r="D122" s="86">
        <v>0</v>
      </c>
      <c r="E122" s="86">
        <v>0</v>
      </c>
      <c r="F122" s="86">
        <v>0</v>
      </c>
      <c r="G122" s="86">
        <v>0</v>
      </c>
    </row>
    <row r="123" spans="1:7" x14ac:dyDescent="0.25">
      <c r="A123" s="86" t="s">
        <v>2715</v>
      </c>
      <c r="B123" s="86">
        <v>0</v>
      </c>
      <c r="C123" s="86">
        <v>0</v>
      </c>
      <c r="D123" s="86">
        <v>0</v>
      </c>
      <c r="E123" s="86">
        <v>0</v>
      </c>
      <c r="F123" s="86">
        <v>0</v>
      </c>
      <c r="G123" s="86">
        <v>0</v>
      </c>
    </row>
    <row r="124" spans="1:7" x14ac:dyDescent="0.25">
      <c r="A124" s="86" t="s">
        <v>2716</v>
      </c>
      <c r="B124" s="86">
        <v>20</v>
      </c>
      <c r="C124" s="86">
        <v>0.12</v>
      </c>
      <c r="D124" s="86">
        <v>0.05</v>
      </c>
      <c r="E124" s="86">
        <v>0</v>
      </c>
      <c r="F124" s="86">
        <v>0</v>
      </c>
      <c r="G124" s="86">
        <v>0</v>
      </c>
    </row>
    <row r="125" spans="1:7" x14ac:dyDescent="0.25">
      <c r="A125" s="86" t="s">
        <v>276</v>
      </c>
      <c r="B125" s="86">
        <v>10</v>
      </c>
      <c r="C125" s="86">
        <v>0</v>
      </c>
      <c r="D125" s="86">
        <v>0</v>
      </c>
      <c r="E125" s="86">
        <v>0</v>
      </c>
      <c r="F125" s="86">
        <v>0</v>
      </c>
      <c r="G125" s="86">
        <v>0</v>
      </c>
    </row>
    <row r="126" spans="1:7" x14ac:dyDescent="0.25">
      <c r="A126" s="86" t="s">
        <v>277</v>
      </c>
      <c r="B126" s="86">
        <v>10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</row>
    <row r="127" spans="1:7" x14ac:dyDescent="0.25">
      <c r="A127" s="86" t="s">
        <v>2717</v>
      </c>
      <c r="B127" s="86">
        <v>0</v>
      </c>
      <c r="C127" s="86">
        <v>0</v>
      </c>
      <c r="D127" s="86">
        <v>0</v>
      </c>
      <c r="E127" s="86">
        <v>0</v>
      </c>
      <c r="F127" s="86">
        <v>0</v>
      </c>
      <c r="G127" s="86">
        <v>0</v>
      </c>
    </row>
    <row r="128" spans="1:7" x14ac:dyDescent="0.25">
      <c r="A128" s="86" t="s">
        <v>2718</v>
      </c>
      <c r="B128" s="86">
        <v>0</v>
      </c>
      <c r="C128" s="86">
        <v>0</v>
      </c>
      <c r="D128" s="86">
        <v>0</v>
      </c>
      <c r="E128" s="86">
        <v>0</v>
      </c>
      <c r="F128" s="86">
        <v>0</v>
      </c>
      <c r="G128" s="86">
        <v>0</v>
      </c>
    </row>
    <row r="129" spans="1:7" x14ac:dyDescent="0.25">
      <c r="A129" s="86" t="s">
        <v>2719</v>
      </c>
      <c r="B129" s="86">
        <v>0</v>
      </c>
      <c r="C129" s="86">
        <v>0</v>
      </c>
      <c r="D129" s="86">
        <v>0</v>
      </c>
      <c r="E129" s="86">
        <v>0</v>
      </c>
      <c r="F129" s="86">
        <v>0</v>
      </c>
      <c r="G129" s="86">
        <v>0</v>
      </c>
    </row>
    <row r="130" spans="1:7" x14ac:dyDescent="0.25">
      <c r="A130" s="86" t="s">
        <v>278</v>
      </c>
      <c r="B130" s="86">
        <v>10</v>
      </c>
      <c r="C130" s="86">
        <v>0.16</v>
      </c>
      <c r="D130" s="86">
        <v>0.05</v>
      </c>
      <c r="E130" s="86">
        <v>0</v>
      </c>
      <c r="F130" s="86">
        <v>0</v>
      </c>
      <c r="G130" s="86">
        <v>0</v>
      </c>
    </row>
    <row r="131" spans="1:7" x14ac:dyDescent="0.25">
      <c r="A131" s="86" t="s">
        <v>280</v>
      </c>
      <c r="B131" s="86">
        <v>0</v>
      </c>
      <c r="C131" s="86">
        <v>0</v>
      </c>
      <c r="D131" s="86">
        <v>0</v>
      </c>
      <c r="E131" s="86">
        <v>0</v>
      </c>
      <c r="F131" s="86">
        <v>0</v>
      </c>
      <c r="G131" s="86">
        <v>0</v>
      </c>
    </row>
    <row r="132" spans="1:7" x14ac:dyDescent="0.25">
      <c r="A132" s="86" t="s">
        <v>281</v>
      </c>
      <c r="B132" s="86">
        <v>10</v>
      </c>
      <c r="C132" s="86">
        <v>0</v>
      </c>
      <c r="D132" s="86">
        <v>0</v>
      </c>
      <c r="E132" s="86">
        <v>0</v>
      </c>
      <c r="F132" s="86">
        <v>0</v>
      </c>
      <c r="G132" s="86">
        <v>0</v>
      </c>
    </row>
    <row r="133" spans="1:7" x14ac:dyDescent="0.25">
      <c r="A133" s="86" t="s">
        <v>282</v>
      </c>
      <c r="B133" s="86">
        <v>10</v>
      </c>
      <c r="C133" s="86">
        <v>0</v>
      </c>
      <c r="D133" s="86">
        <v>0</v>
      </c>
      <c r="E133" s="86">
        <v>0</v>
      </c>
      <c r="F133" s="86">
        <v>0</v>
      </c>
      <c r="G133" s="86">
        <v>0</v>
      </c>
    </row>
    <row r="134" spans="1:7" x14ac:dyDescent="0.25">
      <c r="A134" s="86" t="s">
        <v>2720</v>
      </c>
      <c r="B134" s="86">
        <v>10</v>
      </c>
      <c r="C134" s="86">
        <v>0</v>
      </c>
      <c r="D134" s="86">
        <v>0</v>
      </c>
      <c r="E134" s="86">
        <v>0</v>
      </c>
      <c r="F134" s="86">
        <v>0</v>
      </c>
      <c r="G134" s="86">
        <v>0</v>
      </c>
    </row>
    <row r="135" spans="1:7" x14ac:dyDescent="0.25">
      <c r="A135" s="86" t="s">
        <v>2721</v>
      </c>
      <c r="B135" s="86">
        <v>0</v>
      </c>
      <c r="C135" s="86">
        <v>0</v>
      </c>
      <c r="D135" s="86">
        <v>0</v>
      </c>
      <c r="E135" s="86">
        <v>0</v>
      </c>
      <c r="F135" s="86">
        <v>0</v>
      </c>
      <c r="G135" s="86">
        <v>0</v>
      </c>
    </row>
    <row r="136" spans="1:7" x14ac:dyDescent="0.25">
      <c r="A136" s="86" t="s">
        <v>2722</v>
      </c>
      <c r="B136" s="86">
        <v>110</v>
      </c>
      <c r="C136" s="86">
        <v>0.46</v>
      </c>
      <c r="D136" s="86">
        <v>0.04</v>
      </c>
      <c r="E136" s="86">
        <v>0</v>
      </c>
      <c r="F136" s="86">
        <v>0</v>
      </c>
      <c r="G136" s="86">
        <v>0</v>
      </c>
    </row>
    <row r="137" spans="1:7" x14ac:dyDescent="0.25">
      <c r="A137" s="86" t="s">
        <v>2723</v>
      </c>
      <c r="B137" s="86">
        <v>0</v>
      </c>
      <c r="C137" s="86">
        <v>0</v>
      </c>
      <c r="D137" s="86">
        <v>0</v>
      </c>
      <c r="E137" s="86">
        <v>0</v>
      </c>
      <c r="F137" s="86">
        <v>0</v>
      </c>
      <c r="G137" s="86">
        <v>0</v>
      </c>
    </row>
    <row r="138" spans="1:7" x14ac:dyDescent="0.25">
      <c r="A138" s="86" t="s">
        <v>2724</v>
      </c>
      <c r="B138" s="86">
        <v>40</v>
      </c>
      <c r="C138" s="86">
        <v>7.0000000000000007E-2</v>
      </c>
      <c r="D138" s="86">
        <v>0.36</v>
      </c>
      <c r="E138" s="86">
        <v>0</v>
      </c>
      <c r="F138" s="86">
        <v>0</v>
      </c>
      <c r="G138" s="86">
        <v>0</v>
      </c>
    </row>
    <row r="139" spans="1:7" x14ac:dyDescent="0.25">
      <c r="A139" s="86" t="s">
        <v>2725</v>
      </c>
      <c r="B139" s="86">
        <v>0</v>
      </c>
      <c r="C139" s="86">
        <v>0</v>
      </c>
      <c r="D139" s="86">
        <v>0</v>
      </c>
      <c r="E139" s="86">
        <v>0</v>
      </c>
      <c r="F139" s="86">
        <v>0</v>
      </c>
      <c r="G139" s="86">
        <v>0</v>
      </c>
    </row>
    <row r="140" spans="1:7" x14ac:dyDescent="0.25">
      <c r="A140" s="86" t="s">
        <v>2726</v>
      </c>
      <c r="B140" s="86">
        <v>0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</row>
    <row r="141" spans="1:7" x14ac:dyDescent="0.25">
      <c r="A141" s="86" t="s">
        <v>2727</v>
      </c>
      <c r="B141" s="86">
        <v>0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</row>
    <row r="142" spans="1:7" x14ac:dyDescent="0.25">
      <c r="A142" s="86" t="s">
        <v>2728</v>
      </c>
      <c r="B142" s="86">
        <v>0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</row>
    <row r="143" spans="1:7" x14ac:dyDescent="0.25">
      <c r="A143" s="86" t="s">
        <v>288</v>
      </c>
      <c r="B143" s="86">
        <v>10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</row>
    <row r="144" spans="1:7" x14ac:dyDescent="0.25">
      <c r="A144" s="86" t="s">
        <v>2729</v>
      </c>
      <c r="B144" s="86">
        <v>0</v>
      </c>
      <c r="C144" s="86">
        <v>0</v>
      </c>
      <c r="D144" s="86">
        <v>0</v>
      </c>
      <c r="E144" s="86">
        <v>0</v>
      </c>
      <c r="F144" s="86">
        <v>0</v>
      </c>
      <c r="G144" s="86">
        <v>0</v>
      </c>
    </row>
    <row r="145" spans="1:7" x14ac:dyDescent="0.25">
      <c r="A145" s="86" t="s">
        <v>2730</v>
      </c>
      <c r="B145" s="86">
        <v>0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</row>
    <row r="146" spans="1:7" x14ac:dyDescent="0.25">
      <c r="A146" s="86" t="s">
        <v>289</v>
      </c>
      <c r="B146" s="86">
        <v>10</v>
      </c>
      <c r="C146" s="86">
        <v>0</v>
      </c>
      <c r="D146" s="86">
        <v>0</v>
      </c>
      <c r="E146" s="86">
        <v>0</v>
      </c>
      <c r="F146" s="86">
        <v>0</v>
      </c>
      <c r="G146" s="86">
        <v>0</v>
      </c>
    </row>
    <row r="147" spans="1:7" x14ac:dyDescent="0.25">
      <c r="A147" s="86" t="s">
        <v>290</v>
      </c>
      <c r="B147" s="86">
        <v>10</v>
      </c>
      <c r="C147" s="86">
        <v>0</v>
      </c>
      <c r="D147" s="86">
        <v>0</v>
      </c>
      <c r="E147" s="86">
        <v>0</v>
      </c>
      <c r="F147" s="86">
        <v>0</v>
      </c>
      <c r="G147" s="86">
        <v>0</v>
      </c>
    </row>
    <row r="148" spans="1:7" x14ac:dyDescent="0.25">
      <c r="A148" s="86" t="s">
        <v>2731</v>
      </c>
      <c r="B148" s="86">
        <v>0</v>
      </c>
      <c r="C148" s="86">
        <v>0</v>
      </c>
      <c r="D148" s="86">
        <v>0</v>
      </c>
      <c r="E148" s="86">
        <v>0</v>
      </c>
      <c r="F148" s="86">
        <v>0</v>
      </c>
      <c r="G148" s="86">
        <v>0</v>
      </c>
    </row>
    <row r="149" spans="1:7" x14ac:dyDescent="0.25">
      <c r="A149" s="86" t="s">
        <v>2732</v>
      </c>
      <c r="B149" s="86">
        <v>0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</row>
    <row r="150" spans="1:7" x14ac:dyDescent="0.25">
      <c r="A150" s="86" t="s">
        <v>2733</v>
      </c>
      <c r="B150" s="86">
        <v>20</v>
      </c>
      <c r="C150" s="86">
        <v>0.02</v>
      </c>
      <c r="D150" s="86">
        <v>0</v>
      </c>
      <c r="E150" s="86">
        <v>0</v>
      </c>
      <c r="F150" s="86">
        <v>0</v>
      </c>
      <c r="G150" s="86">
        <v>0</v>
      </c>
    </row>
    <row r="151" spans="1:7" x14ac:dyDescent="0.25">
      <c r="A151" s="86" t="s">
        <v>2734</v>
      </c>
      <c r="B151" s="86">
        <v>0</v>
      </c>
      <c r="C151" s="86">
        <v>0</v>
      </c>
      <c r="D151" s="86">
        <v>0</v>
      </c>
      <c r="E151" s="86">
        <v>0</v>
      </c>
      <c r="F151" s="86">
        <v>0</v>
      </c>
      <c r="G151" s="86">
        <v>0</v>
      </c>
    </row>
    <row r="152" spans="1:7" x14ac:dyDescent="0.25">
      <c r="A152" s="86" t="s">
        <v>2735</v>
      </c>
      <c r="B152" s="86">
        <v>30</v>
      </c>
      <c r="C152" s="86">
        <v>0.04</v>
      </c>
      <c r="D152" s="86">
        <v>0.02</v>
      </c>
      <c r="E152" s="86">
        <v>0</v>
      </c>
      <c r="F152" s="86">
        <v>0</v>
      </c>
      <c r="G152" s="86">
        <v>0</v>
      </c>
    </row>
    <row r="153" spans="1:7" x14ac:dyDescent="0.25">
      <c r="A153" s="86" t="s">
        <v>2736</v>
      </c>
      <c r="B153" s="86">
        <v>10</v>
      </c>
      <c r="C153" s="86">
        <v>0.03</v>
      </c>
      <c r="D153" s="86">
        <v>0</v>
      </c>
      <c r="E153" s="86">
        <v>0</v>
      </c>
      <c r="F153" s="86">
        <v>0</v>
      </c>
      <c r="G153" s="86">
        <v>0</v>
      </c>
    </row>
    <row r="154" spans="1:7" x14ac:dyDescent="0.25">
      <c r="A154" s="86" t="s">
        <v>2737</v>
      </c>
      <c r="B154" s="86">
        <v>10</v>
      </c>
      <c r="C154" s="86">
        <v>0.37</v>
      </c>
      <c r="D154" s="86">
        <v>0.09</v>
      </c>
      <c r="E154" s="86">
        <v>0</v>
      </c>
      <c r="F154" s="86">
        <v>0</v>
      </c>
      <c r="G154" s="86">
        <v>0</v>
      </c>
    </row>
    <row r="155" spans="1:7" x14ac:dyDescent="0.25">
      <c r="A155" s="86" t="s">
        <v>2738</v>
      </c>
      <c r="B155" s="86">
        <v>0</v>
      </c>
      <c r="C155" s="86">
        <v>0</v>
      </c>
      <c r="D155" s="86">
        <v>0</v>
      </c>
      <c r="E155" s="86">
        <v>0</v>
      </c>
      <c r="F155" s="86">
        <v>0</v>
      </c>
      <c r="G155" s="86">
        <v>0</v>
      </c>
    </row>
    <row r="156" spans="1:7" x14ac:dyDescent="0.25">
      <c r="A156" s="86" t="s">
        <v>81</v>
      </c>
      <c r="B156" s="86">
        <v>10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</row>
    <row r="157" spans="1:7" x14ac:dyDescent="0.25">
      <c r="A157" s="86" t="s">
        <v>2739</v>
      </c>
      <c r="B157" s="86">
        <v>0</v>
      </c>
      <c r="C157" s="86">
        <v>0</v>
      </c>
      <c r="D157" s="86">
        <v>0</v>
      </c>
      <c r="E157" s="86">
        <v>0</v>
      </c>
      <c r="F157" s="86">
        <v>0</v>
      </c>
      <c r="G157" s="86">
        <v>0</v>
      </c>
    </row>
    <row r="158" spans="1:7" x14ac:dyDescent="0.25">
      <c r="A158" s="86" t="s">
        <v>294</v>
      </c>
      <c r="B158" s="86">
        <v>20</v>
      </c>
      <c r="C158" s="86">
        <v>0.43</v>
      </c>
      <c r="D158" s="86">
        <v>0</v>
      </c>
      <c r="E158" s="86">
        <v>0</v>
      </c>
      <c r="F158" s="86">
        <v>0</v>
      </c>
      <c r="G158" s="86">
        <v>0</v>
      </c>
    </row>
    <row r="159" spans="1:7" x14ac:dyDescent="0.25">
      <c r="A159" s="86" t="s">
        <v>2740</v>
      </c>
      <c r="B159" s="86">
        <v>0</v>
      </c>
      <c r="C159" s="86">
        <v>0</v>
      </c>
      <c r="D159" s="86">
        <v>0</v>
      </c>
      <c r="E159" s="86">
        <v>0</v>
      </c>
      <c r="F159" s="86">
        <v>0</v>
      </c>
      <c r="G159" s="86">
        <v>0</v>
      </c>
    </row>
    <row r="160" spans="1:7" x14ac:dyDescent="0.25">
      <c r="A160" s="86" t="s">
        <v>295</v>
      </c>
      <c r="B160" s="86">
        <v>10</v>
      </c>
      <c r="C160" s="86">
        <v>0.01</v>
      </c>
      <c r="D160" s="86">
        <v>0</v>
      </c>
      <c r="E160" s="86">
        <v>0</v>
      </c>
      <c r="F160" s="86">
        <v>0</v>
      </c>
      <c r="G160" s="86">
        <v>0</v>
      </c>
    </row>
    <row r="161" spans="1:7" x14ac:dyDescent="0.25">
      <c r="A161" s="86" t="s">
        <v>296</v>
      </c>
      <c r="B161" s="86">
        <v>10</v>
      </c>
      <c r="C161" s="86">
        <v>0</v>
      </c>
      <c r="D161" s="86">
        <v>0</v>
      </c>
      <c r="E161" s="86">
        <v>0</v>
      </c>
      <c r="F161" s="86">
        <v>0</v>
      </c>
      <c r="G161" s="86">
        <v>0</v>
      </c>
    </row>
    <row r="162" spans="1:7" x14ac:dyDescent="0.25">
      <c r="A162" s="86" t="s">
        <v>2741</v>
      </c>
      <c r="B162" s="86">
        <v>0</v>
      </c>
      <c r="C162" s="86">
        <v>0</v>
      </c>
      <c r="D162" s="86">
        <v>0</v>
      </c>
      <c r="E162" s="86">
        <v>0</v>
      </c>
      <c r="F162" s="86">
        <v>0</v>
      </c>
      <c r="G162" s="86">
        <v>0</v>
      </c>
    </row>
    <row r="163" spans="1:7" x14ac:dyDescent="0.25">
      <c r="A163" s="86" t="s">
        <v>2742</v>
      </c>
      <c r="B163" s="86">
        <v>0</v>
      </c>
      <c r="C163" s="86">
        <v>0</v>
      </c>
      <c r="D163" s="86">
        <v>0</v>
      </c>
      <c r="E163" s="86">
        <v>0</v>
      </c>
      <c r="F163" s="86">
        <v>0</v>
      </c>
      <c r="G163" s="86">
        <v>0</v>
      </c>
    </row>
    <row r="164" spans="1:7" x14ac:dyDescent="0.25">
      <c r="A164" s="86" t="s">
        <v>2743</v>
      </c>
      <c r="B164" s="86">
        <v>0</v>
      </c>
      <c r="C164" s="86">
        <v>0</v>
      </c>
      <c r="D164" s="86">
        <v>0</v>
      </c>
      <c r="E164" s="86">
        <v>0</v>
      </c>
      <c r="F164" s="86">
        <v>0</v>
      </c>
      <c r="G164" s="86">
        <v>0</v>
      </c>
    </row>
    <row r="165" spans="1:7" x14ac:dyDescent="0.25">
      <c r="A165" s="86" t="s">
        <v>2744</v>
      </c>
      <c r="B165" s="86">
        <v>0</v>
      </c>
      <c r="C165" s="86">
        <v>0</v>
      </c>
      <c r="D165" s="86">
        <v>0</v>
      </c>
      <c r="E165" s="86">
        <v>0</v>
      </c>
      <c r="F165" s="86">
        <v>0</v>
      </c>
      <c r="G165" s="86">
        <v>0</v>
      </c>
    </row>
    <row r="166" spans="1:7" x14ac:dyDescent="0.25">
      <c r="A166" s="86" t="s">
        <v>2745</v>
      </c>
      <c r="B166" s="86">
        <v>0</v>
      </c>
      <c r="C166" s="86">
        <v>0</v>
      </c>
      <c r="D166" s="86">
        <v>0</v>
      </c>
      <c r="E166" s="86">
        <v>0</v>
      </c>
      <c r="F166" s="86">
        <v>0</v>
      </c>
      <c r="G166" s="86">
        <v>0</v>
      </c>
    </row>
    <row r="167" spans="1:7" x14ac:dyDescent="0.25">
      <c r="A167" s="86" t="s">
        <v>2746</v>
      </c>
      <c r="B167" s="86">
        <v>0</v>
      </c>
      <c r="C167" s="86">
        <v>0</v>
      </c>
      <c r="D167" s="86">
        <v>0</v>
      </c>
      <c r="E167" s="86">
        <v>0</v>
      </c>
      <c r="F167" s="86">
        <v>0</v>
      </c>
      <c r="G167" s="86">
        <v>0</v>
      </c>
    </row>
    <row r="168" spans="1:7" x14ac:dyDescent="0.25">
      <c r="A168" s="86" t="s">
        <v>1261</v>
      </c>
      <c r="B168" s="86">
        <v>10</v>
      </c>
      <c r="C168" s="86">
        <v>0.01</v>
      </c>
      <c r="D168" s="86">
        <v>0</v>
      </c>
      <c r="E168" s="86">
        <v>0</v>
      </c>
      <c r="F168" s="86">
        <v>0</v>
      </c>
      <c r="G168" s="86">
        <v>0</v>
      </c>
    </row>
    <row r="169" spans="1:7" x14ac:dyDescent="0.25">
      <c r="A169" s="86" t="s">
        <v>826</v>
      </c>
      <c r="B169" s="86">
        <v>10</v>
      </c>
      <c r="C169" s="86">
        <v>0</v>
      </c>
      <c r="D169" s="86">
        <v>0</v>
      </c>
      <c r="E169" s="86">
        <v>0</v>
      </c>
      <c r="F169" s="86">
        <v>0</v>
      </c>
      <c r="G169" s="86">
        <v>0</v>
      </c>
    </row>
    <row r="170" spans="1:7" x14ac:dyDescent="0.25">
      <c r="A170" s="86" t="s">
        <v>301</v>
      </c>
      <c r="B170" s="86">
        <v>0</v>
      </c>
      <c r="C170" s="86">
        <v>0</v>
      </c>
      <c r="D170" s="86">
        <v>0</v>
      </c>
      <c r="E170" s="86">
        <v>0</v>
      </c>
      <c r="F170" s="86">
        <v>0</v>
      </c>
      <c r="G170" s="86">
        <v>0</v>
      </c>
    </row>
    <row r="171" spans="1:7" x14ac:dyDescent="0.25">
      <c r="A171" s="86" t="s">
        <v>2747</v>
      </c>
      <c r="B171" s="86">
        <v>40</v>
      </c>
      <c r="C171" s="86">
        <v>0.09</v>
      </c>
      <c r="D171" s="86">
        <v>0</v>
      </c>
      <c r="E171" s="86">
        <v>0</v>
      </c>
      <c r="F171" s="86">
        <v>0</v>
      </c>
      <c r="G171" s="86">
        <v>0</v>
      </c>
    </row>
    <row r="172" spans="1:7" x14ac:dyDescent="0.25">
      <c r="A172" s="86" t="s">
        <v>2748</v>
      </c>
      <c r="B172" s="86">
        <v>0</v>
      </c>
      <c r="C172" s="86">
        <v>0</v>
      </c>
      <c r="D172" s="86">
        <v>0</v>
      </c>
      <c r="E172" s="86">
        <v>0</v>
      </c>
      <c r="F172" s="86">
        <v>0</v>
      </c>
      <c r="G172" s="86">
        <v>0</v>
      </c>
    </row>
    <row r="173" spans="1:7" x14ac:dyDescent="0.25">
      <c r="A173" s="86" t="s">
        <v>2749</v>
      </c>
      <c r="B173" s="86">
        <v>0</v>
      </c>
      <c r="C173" s="86">
        <v>0</v>
      </c>
      <c r="D173" s="86">
        <v>0</v>
      </c>
      <c r="E173" s="86">
        <v>0</v>
      </c>
      <c r="F173" s="86">
        <v>0</v>
      </c>
      <c r="G173" s="86">
        <v>0</v>
      </c>
    </row>
    <row r="174" spans="1:7" x14ac:dyDescent="0.25">
      <c r="A174" s="86" t="s">
        <v>2750</v>
      </c>
      <c r="B174" s="86">
        <v>0</v>
      </c>
      <c r="C174" s="86">
        <v>0</v>
      </c>
      <c r="D174" s="86">
        <v>0</v>
      </c>
      <c r="E174" s="86">
        <v>0</v>
      </c>
      <c r="F174" s="86">
        <v>0</v>
      </c>
      <c r="G174" s="86">
        <v>0</v>
      </c>
    </row>
    <row r="175" spans="1:7" x14ac:dyDescent="0.25">
      <c r="A175" s="86" t="s">
        <v>2751</v>
      </c>
      <c r="B175" s="86">
        <v>0</v>
      </c>
      <c r="C175" s="86">
        <v>0</v>
      </c>
      <c r="D175" s="86">
        <v>0</v>
      </c>
      <c r="E175" s="86">
        <v>0</v>
      </c>
      <c r="F175" s="86">
        <v>0</v>
      </c>
      <c r="G175" s="86">
        <v>0</v>
      </c>
    </row>
    <row r="176" spans="1:7" x14ac:dyDescent="0.25">
      <c r="A176" s="86" t="s">
        <v>830</v>
      </c>
      <c r="B176" s="86">
        <v>170</v>
      </c>
      <c r="C176" s="86">
        <v>0.03</v>
      </c>
      <c r="D176" s="86">
        <v>0</v>
      </c>
      <c r="E176" s="86">
        <v>0</v>
      </c>
      <c r="F176" s="86">
        <v>0</v>
      </c>
      <c r="G176" s="86">
        <v>0</v>
      </c>
    </row>
    <row r="177" spans="1:7" x14ac:dyDescent="0.25">
      <c r="A177" s="86" t="s">
        <v>2752</v>
      </c>
      <c r="B177" s="86">
        <v>0</v>
      </c>
      <c r="C177" s="86">
        <v>0</v>
      </c>
      <c r="D177" s="86">
        <v>0</v>
      </c>
      <c r="E177" s="86">
        <v>0</v>
      </c>
      <c r="F177" s="86">
        <v>0</v>
      </c>
      <c r="G177" s="86">
        <v>0</v>
      </c>
    </row>
    <row r="178" spans="1:7" x14ac:dyDescent="0.25">
      <c r="A178" s="86" t="s">
        <v>831</v>
      </c>
      <c r="B178" s="86">
        <v>10</v>
      </c>
      <c r="C178" s="86">
        <v>0.14000000000000001</v>
      </c>
      <c r="D178" s="86">
        <v>0.79</v>
      </c>
      <c r="E178" s="86">
        <v>0</v>
      </c>
      <c r="F178" s="86">
        <v>0</v>
      </c>
      <c r="G178" s="86">
        <v>0</v>
      </c>
    </row>
    <row r="179" spans="1:7" x14ac:dyDescent="0.25">
      <c r="A179" s="86" t="s">
        <v>2753</v>
      </c>
      <c r="B179" s="86">
        <v>0</v>
      </c>
      <c r="C179" s="86">
        <v>0</v>
      </c>
      <c r="D179" s="86">
        <v>0</v>
      </c>
      <c r="E179" s="86">
        <v>0</v>
      </c>
      <c r="F179" s="86">
        <v>0</v>
      </c>
      <c r="G179" s="86">
        <v>0</v>
      </c>
    </row>
    <row r="180" spans="1:7" x14ac:dyDescent="0.25">
      <c r="A180" s="86" t="s">
        <v>2754</v>
      </c>
      <c r="B180" s="86">
        <v>0</v>
      </c>
      <c r="C180" s="86">
        <v>0</v>
      </c>
      <c r="D180" s="86">
        <v>0</v>
      </c>
      <c r="E180" s="86">
        <v>0</v>
      </c>
      <c r="F180" s="86">
        <v>0</v>
      </c>
      <c r="G180" s="86">
        <v>0</v>
      </c>
    </row>
    <row r="181" spans="1:7" x14ac:dyDescent="0.25">
      <c r="A181" s="86" t="s">
        <v>2755</v>
      </c>
      <c r="B181" s="86">
        <v>0</v>
      </c>
      <c r="C181" s="86">
        <v>0</v>
      </c>
      <c r="D181" s="86">
        <v>0</v>
      </c>
      <c r="E181" s="86">
        <v>0</v>
      </c>
      <c r="F181" s="86">
        <v>0</v>
      </c>
      <c r="G181" s="86">
        <v>0</v>
      </c>
    </row>
    <row r="182" spans="1:7" x14ac:dyDescent="0.25">
      <c r="A182" s="86" t="s">
        <v>2756</v>
      </c>
      <c r="B182" s="86">
        <v>0</v>
      </c>
      <c r="C182" s="86">
        <v>0</v>
      </c>
      <c r="D182" s="86">
        <v>0</v>
      </c>
      <c r="E182" s="86">
        <v>0</v>
      </c>
      <c r="F182" s="86">
        <v>0</v>
      </c>
      <c r="G182" s="86">
        <v>0</v>
      </c>
    </row>
    <row r="183" spans="1:7" x14ac:dyDescent="0.25">
      <c r="A183" s="86" t="s">
        <v>308</v>
      </c>
      <c r="B183" s="86">
        <v>10</v>
      </c>
      <c r="C183" s="86">
        <v>0</v>
      </c>
      <c r="D183" s="86">
        <v>0</v>
      </c>
      <c r="E183" s="86">
        <v>0</v>
      </c>
      <c r="F183" s="86">
        <v>0</v>
      </c>
      <c r="G183" s="86">
        <v>0</v>
      </c>
    </row>
    <row r="184" spans="1:7" x14ac:dyDescent="0.25">
      <c r="A184" s="86" t="s">
        <v>2757</v>
      </c>
      <c r="B184" s="86">
        <v>0</v>
      </c>
      <c r="C184" s="86">
        <v>0</v>
      </c>
      <c r="D184" s="86">
        <v>0</v>
      </c>
      <c r="E184" s="86">
        <v>0</v>
      </c>
      <c r="F184" s="86">
        <v>0</v>
      </c>
      <c r="G184" s="86">
        <v>0</v>
      </c>
    </row>
    <row r="185" spans="1:7" x14ac:dyDescent="0.25">
      <c r="A185" s="86" t="s">
        <v>2758</v>
      </c>
      <c r="B185" s="86">
        <v>0</v>
      </c>
      <c r="C185" s="86">
        <v>0</v>
      </c>
      <c r="D185" s="86">
        <v>0</v>
      </c>
      <c r="E185" s="86">
        <v>0</v>
      </c>
      <c r="F185" s="86">
        <v>0</v>
      </c>
      <c r="G185" s="86">
        <v>0</v>
      </c>
    </row>
    <row r="186" spans="1:7" x14ac:dyDescent="0.25">
      <c r="A186" s="86" t="s">
        <v>2759</v>
      </c>
      <c r="B186" s="86">
        <v>0</v>
      </c>
      <c r="C186" s="86">
        <v>0</v>
      </c>
      <c r="D186" s="86">
        <v>0</v>
      </c>
      <c r="E186" s="86">
        <v>0</v>
      </c>
      <c r="F186" s="86">
        <v>0</v>
      </c>
      <c r="G186" s="86">
        <v>0</v>
      </c>
    </row>
    <row r="187" spans="1:7" x14ac:dyDescent="0.25">
      <c r="A187" s="86" t="s">
        <v>2760</v>
      </c>
      <c r="B187" s="86">
        <v>0</v>
      </c>
      <c r="C187" s="86">
        <v>0</v>
      </c>
      <c r="D187" s="86">
        <v>0</v>
      </c>
      <c r="E187" s="86">
        <v>0</v>
      </c>
      <c r="F187" s="86">
        <v>0</v>
      </c>
      <c r="G187" s="86">
        <v>0</v>
      </c>
    </row>
    <row r="188" spans="1:7" x14ac:dyDescent="0.25">
      <c r="A188" s="86" t="s">
        <v>2761</v>
      </c>
      <c r="B188" s="86">
        <v>30</v>
      </c>
      <c r="C188" s="86">
        <v>0.04</v>
      </c>
      <c r="D188" s="86">
        <v>0.16</v>
      </c>
      <c r="E188" s="86">
        <v>0</v>
      </c>
      <c r="F188" s="86">
        <v>0</v>
      </c>
      <c r="G188" s="86">
        <v>0</v>
      </c>
    </row>
    <row r="189" spans="1:7" x14ac:dyDescent="0.25">
      <c r="A189" s="86" t="s">
        <v>309</v>
      </c>
      <c r="B189" s="86">
        <v>10</v>
      </c>
      <c r="C189" s="86">
        <v>0</v>
      </c>
      <c r="D189" s="86">
        <v>0</v>
      </c>
      <c r="E189" s="86">
        <v>0</v>
      </c>
      <c r="F189" s="86">
        <v>0</v>
      </c>
      <c r="G189" s="86">
        <v>0</v>
      </c>
    </row>
    <row r="190" spans="1:7" x14ac:dyDescent="0.25">
      <c r="A190" s="86" t="s">
        <v>2762</v>
      </c>
      <c r="B190" s="86">
        <v>50</v>
      </c>
      <c r="C190" s="86">
        <v>7.0000000000000007E-2</v>
      </c>
      <c r="D190" s="86">
        <v>0</v>
      </c>
      <c r="E190" s="86">
        <v>0</v>
      </c>
      <c r="F190" s="86">
        <v>0</v>
      </c>
      <c r="G190" s="86">
        <v>0</v>
      </c>
    </row>
    <row r="191" spans="1:7" x14ac:dyDescent="0.25">
      <c r="A191" s="86" t="s">
        <v>2763</v>
      </c>
      <c r="B191" s="86">
        <v>0</v>
      </c>
      <c r="C191" s="86">
        <v>0</v>
      </c>
      <c r="D191" s="86">
        <v>0</v>
      </c>
      <c r="E191" s="86">
        <v>0</v>
      </c>
      <c r="F191" s="86">
        <v>0</v>
      </c>
      <c r="G191" s="86">
        <v>0</v>
      </c>
    </row>
    <row r="192" spans="1:7" x14ac:dyDescent="0.25">
      <c r="A192" s="86" t="s">
        <v>2764</v>
      </c>
      <c r="B192" s="86">
        <v>0</v>
      </c>
      <c r="C192" s="86">
        <v>0</v>
      </c>
      <c r="D192" s="86">
        <v>0</v>
      </c>
      <c r="E192" s="86">
        <v>0</v>
      </c>
      <c r="F192" s="86">
        <v>0</v>
      </c>
      <c r="G192" s="86">
        <v>0</v>
      </c>
    </row>
    <row r="193" spans="1:10" x14ac:dyDescent="0.25">
      <c r="A193" s="86" t="s">
        <v>2765</v>
      </c>
      <c r="B193" s="86">
        <v>0</v>
      </c>
      <c r="C193" s="86">
        <v>0</v>
      </c>
      <c r="D193" s="86">
        <v>0</v>
      </c>
      <c r="E193" s="86">
        <v>0</v>
      </c>
      <c r="F193" s="86">
        <v>0</v>
      </c>
      <c r="G193" s="86">
        <v>0</v>
      </c>
    </row>
    <row r="194" spans="1:10" x14ac:dyDescent="0.25">
      <c r="A194" s="86" t="s">
        <v>2766</v>
      </c>
      <c r="B194" s="86">
        <v>0</v>
      </c>
      <c r="C194" s="86">
        <v>0</v>
      </c>
      <c r="D194" s="86">
        <v>0</v>
      </c>
      <c r="E194" s="86">
        <v>0</v>
      </c>
      <c r="F194" s="86">
        <v>0</v>
      </c>
      <c r="G194" s="86">
        <v>0</v>
      </c>
    </row>
    <row r="195" spans="1:10" x14ac:dyDescent="0.25">
      <c r="A195" s="86" t="s">
        <v>316</v>
      </c>
      <c r="B195" s="86">
        <v>10</v>
      </c>
      <c r="C195" s="86">
        <v>0</v>
      </c>
      <c r="D195" s="86">
        <v>0</v>
      </c>
      <c r="E195" s="86">
        <v>0</v>
      </c>
      <c r="F195" s="86">
        <v>0</v>
      </c>
      <c r="G195" s="86">
        <v>0</v>
      </c>
    </row>
    <row r="196" spans="1:10" x14ac:dyDescent="0.25">
      <c r="A196" s="86" t="s">
        <v>96</v>
      </c>
      <c r="B196" s="86">
        <v>10</v>
      </c>
      <c r="C196" s="86">
        <v>0</v>
      </c>
      <c r="D196" s="86">
        <v>0</v>
      </c>
      <c r="E196" s="86">
        <v>0</v>
      </c>
      <c r="F196" s="86">
        <v>0</v>
      </c>
      <c r="G196" s="86">
        <v>0</v>
      </c>
    </row>
    <row r="197" spans="1:10" x14ac:dyDescent="0.25">
      <c r="A197" s="86" t="s">
        <v>2767</v>
      </c>
      <c r="B197" s="86">
        <v>0</v>
      </c>
      <c r="C197" s="86">
        <v>0</v>
      </c>
      <c r="D197" s="86">
        <v>0</v>
      </c>
      <c r="E197" s="86">
        <v>0</v>
      </c>
      <c r="F197" s="86">
        <v>0</v>
      </c>
      <c r="G197" s="86">
        <v>0</v>
      </c>
    </row>
    <row r="198" spans="1:10" x14ac:dyDescent="0.25">
      <c r="A198" s="86" t="s">
        <v>318</v>
      </c>
      <c r="B198" s="86">
        <v>10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</row>
    <row r="199" spans="1:10" x14ac:dyDescent="0.25">
      <c r="A199" s="86" t="s">
        <v>2768</v>
      </c>
      <c r="B199" s="86">
        <v>0</v>
      </c>
      <c r="C199" s="86">
        <v>0</v>
      </c>
      <c r="D199" s="86">
        <v>0</v>
      </c>
      <c r="E199" s="86">
        <v>0</v>
      </c>
      <c r="F199" s="86">
        <v>0</v>
      </c>
      <c r="G199" s="86">
        <v>0</v>
      </c>
    </row>
    <row r="200" spans="1:10" x14ac:dyDescent="0.25">
      <c r="A200" s="86" t="s">
        <v>2769</v>
      </c>
      <c r="B200" s="86">
        <v>0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</row>
    <row r="201" spans="1:10" x14ac:dyDescent="0.25">
      <c r="A201" s="86" t="s">
        <v>2770</v>
      </c>
      <c r="B201" s="86">
        <v>0</v>
      </c>
      <c r="C201" s="86">
        <v>0</v>
      </c>
      <c r="D201" s="86">
        <v>0</v>
      </c>
      <c r="E201" s="86">
        <v>0</v>
      </c>
      <c r="F201" s="86">
        <v>0</v>
      </c>
      <c r="G201" s="86">
        <v>0</v>
      </c>
    </row>
    <row r="202" spans="1:10" x14ac:dyDescent="0.25">
      <c r="A202" s="86" t="s">
        <v>2771</v>
      </c>
      <c r="B202" s="86">
        <v>0</v>
      </c>
      <c r="C202" s="86">
        <v>0</v>
      </c>
      <c r="D202" s="86">
        <v>0</v>
      </c>
      <c r="E202" s="86">
        <v>0</v>
      </c>
      <c r="F202" s="86">
        <v>0</v>
      </c>
      <c r="G202" s="86">
        <v>0</v>
      </c>
    </row>
    <row r="203" spans="1:10" x14ac:dyDescent="0.25">
      <c r="A203" s="86" t="s">
        <v>2772</v>
      </c>
      <c r="B203" s="86">
        <v>0</v>
      </c>
      <c r="C203" s="86">
        <v>0</v>
      </c>
      <c r="D203" s="86">
        <v>0</v>
      </c>
      <c r="E203" s="86">
        <v>0</v>
      </c>
      <c r="F203" s="86">
        <v>0</v>
      </c>
      <c r="G203" s="86">
        <v>0</v>
      </c>
    </row>
    <row r="204" spans="1:10" x14ac:dyDescent="0.25">
      <c r="A204" s="86" t="s">
        <v>2773</v>
      </c>
      <c r="B204" s="86">
        <v>0</v>
      </c>
      <c r="C204" s="86">
        <v>0</v>
      </c>
      <c r="D204" s="86">
        <v>0</v>
      </c>
      <c r="E204" s="86">
        <v>0</v>
      </c>
      <c r="F204" s="86">
        <v>0</v>
      </c>
      <c r="G204" s="86">
        <v>0</v>
      </c>
    </row>
    <row r="205" spans="1:10" x14ac:dyDescent="0.25">
      <c r="A205" s="86" t="s">
        <v>322</v>
      </c>
      <c r="B205" s="86">
        <v>50</v>
      </c>
      <c r="C205" s="86">
        <v>0.05</v>
      </c>
      <c r="D205" s="86">
        <v>0</v>
      </c>
      <c r="E205" s="86">
        <v>0</v>
      </c>
      <c r="F205" s="86">
        <v>0.14000000000000001</v>
      </c>
      <c r="G205" s="86">
        <v>0</v>
      </c>
      <c r="H205" s="86">
        <v>0</v>
      </c>
      <c r="J205" s="86">
        <v>1</v>
      </c>
    </row>
    <row r="206" spans="1:10" x14ac:dyDescent="0.25">
      <c r="A206" s="86" t="s">
        <v>2774</v>
      </c>
      <c r="B206" s="86">
        <v>0</v>
      </c>
      <c r="C206" s="86">
        <v>0</v>
      </c>
      <c r="D206" s="86">
        <v>0</v>
      </c>
      <c r="E206" s="86">
        <v>0</v>
      </c>
      <c r="F206" s="86">
        <v>0</v>
      </c>
      <c r="G206" s="86">
        <v>0</v>
      </c>
    </row>
    <row r="207" spans="1:10" x14ac:dyDescent="0.25">
      <c r="A207" s="86" t="s">
        <v>2775</v>
      </c>
      <c r="B207" s="86">
        <v>0</v>
      </c>
      <c r="C207" s="86">
        <v>0</v>
      </c>
      <c r="D207" s="86">
        <v>0</v>
      </c>
      <c r="E207" s="86">
        <v>0</v>
      </c>
      <c r="F207" s="86">
        <v>0</v>
      </c>
      <c r="G207" s="86">
        <v>0</v>
      </c>
    </row>
    <row r="208" spans="1:10" x14ac:dyDescent="0.25">
      <c r="A208" s="86" t="s">
        <v>858</v>
      </c>
      <c r="B208" s="86">
        <v>0</v>
      </c>
      <c r="C208" s="86">
        <v>0</v>
      </c>
      <c r="D208" s="86">
        <v>0</v>
      </c>
      <c r="E208" s="86">
        <v>0</v>
      </c>
      <c r="F208" s="86">
        <v>0</v>
      </c>
      <c r="G208" s="86">
        <v>0</v>
      </c>
    </row>
    <row r="209" spans="1:10" x14ac:dyDescent="0.25">
      <c r="A209" s="86" t="s">
        <v>2776</v>
      </c>
      <c r="B209" s="86">
        <v>0</v>
      </c>
      <c r="C209" s="86">
        <v>0</v>
      </c>
      <c r="D209" s="86">
        <v>0</v>
      </c>
      <c r="E209" s="86">
        <v>0</v>
      </c>
      <c r="F209" s="86">
        <v>0</v>
      </c>
      <c r="G209" s="86">
        <v>0</v>
      </c>
    </row>
    <row r="210" spans="1:10" x14ac:dyDescent="0.25">
      <c r="A210" s="86" t="s">
        <v>2777</v>
      </c>
      <c r="B210" s="86">
        <v>170</v>
      </c>
      <c r="C210" s="86">
        <v>0.22</v>
      </c>
      <c r="D210" s="86">
        <v>0.53</v>
      </c>
      <c r="E210" s="86">
        <v>0</v>
      </c>
      <c r="F210" s="86">
        <v>1.43</v>
      </c>
      <c r="G210" s="86">
        <v>0</v>
      </c>
      <c r="H210" s="86">
        <v>0</v>
      </c>
      <c r="J210" s="86">
        <v>1</v>
      </c>
    </row>
    <row r="211" spans="1:10" x14ac:dyDescent="0.25">
      <c r="A211" s="86" t="s">
        <v>2778</v>
      </c>
      <c r="B211" s="86">
        <v>0</v>
      </c>
      <c r="C211" s="86">
        <v>0</v>
      </c>
      <c r="D211" s="86">
        <v>0</v>
      </c>
      <c r="E211" s="86">
        <v>0</v>
      </c>
      <c r="F211" s="86">
        <v>0</v>
      </c>
      <c r="G211" s="86">
        <v>0</v>
      </c>
    </row>
    <row r="212" spans="1:10" x14ac:dyDescent="0.25">
      <c r="A212" s="86" t="s">
        <v>327</v>
      </c>
      <c r="B212" s="86">
        <v>10</v>
      </c>
      <c r="C212" s="86">
        <v>0</v>
      </c>
      <c r="D212" s="86">
        <v>0</v>
      </c>
      <c r="E212" s="86">
        <v>0</v>
      </c>
      <c r="F212" s="86">
        <v>0</v>
      </c>
      <c r="G212" s="86">
        <v>0</v>
      </c>
    </row>
    <row r="213" spans="1:10" x14ac:dyDescent="0.25">
      <c r="A213" s="86" t="s">
        <v>328</v>
      </c>
      <c r="B213" s="86">
        <v>10</v>
      </c>
      <c r="C213" s="86">
        <v>0</v>
      </c>
      <c r="D213" s="86">
        <v>0</v>
      </c>
      <c r="E213" s="86">
        <v>0</v>
      </c>
      <c r="F213" s="86">
        <v>0</v>
      </c>
      <c r="G213" s="86">
        <v>0</v>
      </c>
    </row>
    <row r="214" spans="1:10" x14ac:dyDescent="0.25">
      <c r="A214" s="86" t="s">
        <v>2779</v>
      </c>
      <c r="B214" s="86">
        <v>0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</row>
    <row r="215" spans="1:10" x14ac:dyDescent="0.25">
      <c r="A215" s="86" t="s">
        <v>2780</v>
      </c>
      <c r="B215" s="86">
        <v>0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</row>
    <row r="216" spans="1:10" x14ac:dyDescent="0.25">
      <c r="A216" s="86" t="s">
        <v>2781</v>
      </c>
      <c r="B216" s="86">
        <v>0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</row>
    <row r="217" spans="1:10" x14ac:dyDescent="0.25">
      <c r="A217" s="86" t="s">
        <v>329</v>
      </c>
      <c r="B217" s="86">
        <v>10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</row>
    <row r="218" spans="1:10" x14ac:dyDescent="0.25">
      <c r="A218" s="86" t="s">
        <v>330</v>
      </c>
      <c r="B218" s="86">
        <v>10</v>
      </c>
      <c r="C218" s="86">
        <v>0</v>
      </c>
      <c r="D218" s="86">
        <v>0</v>
      </c>
      <c r="E218" s="86">
        <v>0</v>
      </c>
      <c r="F218" s="86">
        <v>0</v>
      </c>
      <c r="G218" s="86">
        <v>0</v>
      </c>
    </row>
    <row r="219" spans="1:10" x14ac:dyDescent="0.25">
      <c r="A219" s="86" t="s">
        <v>2782</v>
      </c>
      <c r="B219" s="86">
        <v>0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</row>
    <row r="220" spans="1:10" x14ac:dyDescent="0.25">
      <c r="A220" s="86" t="s">
        <v>2783</v>
      </c>
      <c r="B220" s="86">
        <v>0</v>
      </c>
      <c r="C220" s="86">
        <v>0</v>
      </c>
      <c r="D220" s="86">
        <v>0</v>
      </c>
      <c r="E220" s="86">
        <v>0</v>
      </c>
      <c r="F220" s="86">
        <v>0</v>
      </c>
      <c r="G220" s="86">
        <v>0</v>
      </c>
    </row>
    <row r="221" spans="1:10" x14ac:dyDescent="0.25">
      <c r="A221" s="86" t="s">
        <v>332</v>
      </c>
      <c r="B221" s="86">
        <v>140</v>
      </c>
      <c r="C221" s="86">
        <v>0.05</v>
      </c>
      <c r="D221" s="86">
        <v>0.02</v>
      </c>
      <c r="E221" s="86">
        <v>0</v>
      </c>
      <c r="F221" s="86">
        <v>0</v>
      </c>
      <c r="G221" s="86">
        <v>0</v>
      </c>
    </row>
    <row r="222" spans="1:10" x14ac:dyDescent="0.25">
      <c r="A222" s="86" t="s">
        <v>2273</v>
      </c>
      <c r="B222" s="86">
        <v>720</v>
      </c>
      <c r="C222" s="86">
        <v>0.04</v>
      </c>
      <c r="D222" s="86">
        <v>0.13</v>
      </c>
      <c r="E222" s="86">
        <v>0</v>
      </c>
      <c r="F222" s="86">
        <v>0.43</v>
      </c>
      <c r="G222" s="86">
        <v>0</v>
      </c>
      <c r="H222" s="86">
        <v>0</v>
      </c>
      <c r="J222" s="86">
        <v>1.33</v>
      </c>
    </row>
    <row r="223" spans="1:10" x14ac:dyDescent="0.25">
      <c r="A223" s="86" t="s">
        <v>334</v>
      </c>
      <c r="B223" s="86">
        <v>10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</row>
    <row r="224" spans="1:10" x14ac:dyDescent="0.25">
      <c r="A224" s="86" t="s">
        <v>2784</v>
      </c>
      <c r="B224" s="86">
        <v>0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</row>
    <row r="225" spans="1:10" x14ac:dyDescent="0.25">
      <c r="A225" s="86" t="s">
        <v>2785</v>
      </c>
      <c r="B225" s="86">
        <v>0</v>
      </c>
      <c r="C225" s="86">
        <v>0</v>
      </c>
      <c r="D225" s="86">
        <v>0</v>
      </c>
      <c r="E225" s="86">
        <v>0</v>
      </c>
      <c r="F225" s="86">
        <v>0</v>
      </c>
      <c r="G225" s="86">
        <v>0</v>
      </c>
    </row>
    <row r="226" spans="1:10" x14ac:dyDescent="0.25">
      <c r="A226" s="86" t="s">
        <v>2786</v>
      </c>
      <c r="B226" s="86">
        <v>0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</row>
    <row r="227" spans="1:10" x14ac:dyDescent="0.25">
      <c r="A227" s="86" t="s">
        <v>2787</v>
      </c>
      <c r="B227" s="86">
        <v>0</v>
      </c>
      <c r="C227" s="86">
        <v>0</v>
      </c>
      <c r="D227" s="86">
        <v>0</v>
      </c>
      <c r="E227" s="86">
        <v>0</v>
      </c>
      <c r="F227" s="86">
        <v>0</v>
      </c>
      <c r="G227" s="86">
        <v>0</v>
      </c>
    </row>
    <row r="228" spans="1:10" x14ac:dyDescent="0.25">
      <c r="A228" s="86" t="s">
        <v>2788</v>
      </c>
      <c r="B228" s="86">
        <v>0</v>
      </c>
      <c r="C228" s="86">
        <v>0</v>
      </c>
      <c r="D228" s="86">
        <v>0</v>
      </c>
      <c r="E228" s="86">
        <v>0</v>
      </c>
      <c r="F228" s="86">
        <v>0</v>
      </c>
      <c r="G228" s="86">
        <v>0</v>
      </c>
    </row>
    <row r="229" spans="1:10" x14ac:dyDescent="0.25">
      <c r="A229" s="86" t="s">
        <v>2789</v>
      </c>
      <c r="B229" s="86">
        <v>0</v>
      </c>
      <c r="C229" s="86">
        <v>0</v>
      </c>
      <c r="D229" s="86">
        <v>0</v>
      </c>
      <c r="E229" s="86">
        <v>0</v>
      </c>
      <c r="F229" s="86">
        <v>0</v>
      </c>
      <c r="G229" s="86">
        <v>0</v>
      </c>
    </row>
    <row r="230" spans="1:10" x14ac:dyDescent="0.25">
      <c r="A230" s="86" t="s">
        <v>2790</v>
      </c>
      <c r="B230" s="86">
        <v>0</v>
      </c>
      <c r="C230" s="86">
        <v>0</v>
      </c>
      <c r="D230" s="86">
        <v>0</v>
      </c>
      <c r="E230" s="86">
        <v>0</v>
      </c>
      <c r="F230" s="86">
        <v>0</v>
      </c>
      <c r="G230" s="86">
        <v>0</v>
      </c>
    </row>
    <row r="231" spans="1:10" x14ac:dyDescent="0.25">
      <c r="A231" s="86" t="s">
        <v>2791</v>
      </c>
      <c r="B231" s="86">
        <v>0</v>
      </c>
      <c r="C231" s="86">
        <v>0</v>
      </c>
      <c r="D231" s="86">
        <v>0</v>
      </c>
      <c r="E231" s="86">
        <v>0</v>
      </c>
      <c r="F231" s="86">
        <v>0</v>
      </c>
      <c r="G231" s="86">
        <v>0</v>
      </c>
    </row>
    <row r="232" spans="1:10" x14ac:dyDescent="0.25">
      <c r="A232" s="86" t="s">
        <v>342</v>
      </c>
      <c r="B232" s="86">
        <v>70</v>
      </c>
      <c r="C232" s="86">
        <v>0.06</v>
      </c>
      <c r="D232" s="86">
        <v>0</v>
      </c>
      <c r="E232" s="86">
        <v>0</v>
      </c>
      <c r="F232" s="86">
        <v>0</v>
      </c>
      <c r="G232" s="86">
        <v>0</v>
      </c>
    </row>
    <row r="233" spans="1:10" x14ac:dyDescent="0.25">
      <c r="A233" s="86" t="s">
        <v>2792</v>
      </c>
      <c r="B233" s="86">
        <v>0</v>
      </c>
      <c r="C233" s="86">
        <v>0</v>
      </c>
      <c r="D233" s="86">
        <v>0</v>
      </c>
      <c r="E233" s="86">
        <v>0</v>
      </c>
      <c r="F233" s="86">
        <v>0</v>
      </c>
      <c r="G233" s="86">
        <v>0</v>
      </c>
    </row>
    <row r="234" spans="1:10" x14ac:dyDescent="0.25">
      <c r="A234" s="86" t="s">
        <v>2793</v>
      </c>
      <c r="B234" s="86">
        <v>0</v>
      </c>
      <c r="C234" s="86">
        <v>0</v>
      </c>
      <c r="D234" s="86">
        <v>0</v>
      </c>
      <c r="E234" s="86">
        <v>0</v>
      </c>
      <c r="F234" s="86">
        <v>0</v>
      </c>
      <c r="G234" s="86">
        <v>0</v>
      </c>
    </row>
    <row r="235" spans="1:10" x14ac:dyDescent="0.25">
      <c r="A235" s="86" t="s">
        <v>2794</v>
      </c>
      <c r="B235" s="86">
        <v>30</v>
      </c>
      <c r="C235" s="86">
        <v>0.27</v>
      </c>
      <c r="D235" s="86">
        <v>0.05</v>
      </c>
      <c r="E235" s="86">
        <v>0</v>
      </c>
      <c r="F235" s="86">
        <v>0.43</v>
      </c>
      <c r="G235" s="86">
        <v>0</v>
      </c>
      <c r="H235" s="86">
        <v>0</v>
      </c>
      <c r="J235" s="86">
        <v>1</v>
      </c>
    </row>
    <row r="236" spans="1:10" x14ac:dyDescent="0.25">
      <c r="A236" s="86" t="s">
        <v>346</v>
      </c>
      <c r="B236" s="86">
        <v>10</v>
      </c>
      <c r="C236" s="86">
        <v>0.03</v>
      </c>
      <c r="D236" s="86">
        <v>0</v>
      </c>
      <c r="E236" s="86">
        <v>0</v>
      </c>
      <c r="F236" s="86">
        <v>0</v>
      </c>
      <c r="G236" s="86">
        <v>0</v>
      </c>
    </row>
    <row r="237" spans="1:10" x14ac:dyDescent="0.25">
      <c r="A237" s="86" t="s">
        <v>2795</v>
      </c>
      <c r="B237" s="86">
        <v>0</v>
      </c>
      <c r="C237" s="86">
        <v>0</v>
      </c>
      <c r="D237" s="86">
        <v>0</v>
      </c>
      <c r="E237" s="86">
        <v>0</v>
      </c>
      <c r="F237" s="86">
        <v>0</v>
      </c>
      <c r="G237" s="86">
        <v>0</v>
      </c>
    </row>
    <row r="238" spans="1:10" x14ac:dyDescent="0.25">
      <c r="A238" s="86" t="s">
        <v>2796</v>
      </c>
      <c r="B238" s="86">
        <v>10</v>
      </c>
      <c r="C238" s="86">
        <v>0.08</v>
      </c>
      <c r="D238" s="86">
        <v>0</v>
      </c>
      <c r="E238" s="86">
        <v>0</v>
      </c>
      <c r="F238" s="86">
        <v>0</v>
      </c>
      <c r="G238" s="86">
        <v>0</v>
      </c>
    </row>
    <row r="239" spans="1:10" x14ac:dyDescent="0.25">
      <c r="A239" s="86" t="s">
        <v>2797</v>
      </c>
      <c r="B239" s="86">
        <v>0</v>
      </c>
      <c r="C239" s="86">
        <v>0</v>
      </c>
      <c r="D239" s="86">
        <v>0</v>
      </c>
      <c r="E239" s="86">
        <v>0</v>
      </c>
      <c r="F239" s="86">
        <v>0</v>
      </c>
      <c r="G239" s="86">
        <v>0</v>
      </c>
    </row>
    <row r="240" spans="1:10" x14ac:dyDescent="0.25">
      <c r="A240" s="86" t="s">
        <v>2798</v>
      </c>
      <c r="B240" s="86">
        <v>10</v>
      </c>
      <c r="C240" s="86">
        <v>0.13</v>
      </c>
      <c r="D240" s="86">
        <v>0</v>
      </c>
      <c r="E240" s="86">
        <v>0</v>
      </c>
      <c r="F240" s="86">
        <v>0</v>
      </c>
      <c r="G240" s="86">
        <v>0</v>
      </c>
    </row>
    <row r="241" spans="1:10" x14ac:dyDescent="0.25">
      <c r="A241" s="86" t="s">
        <v>2799</v>
      </c>
      <c r="B241" s="86">
        <v>0</v>
      </c>
      <c r="C241" s="86">
        <v>0</v>
      </c>
      <c r="D241" s="86">
        <v>0</v>
      </c>
      <c r="E241" s="86">
        <v>0</v>
      </c>
      <c r="F241" s="86">
        <v>0</v>
      </c>
      <c r="G241" s="86">
        <v>0</v>
      </c>
    </row>
    <row r="242" spans="1:10" x14ac:dyDescent="0.25">
      <c r="A242" s="86" t="s">
        <v>2800</v>
      </c>
      <c r="B242" s="86">
        <v>0</v>
      </c>
      <c r="C242" s="86">
        <v>0</v>
      </c>
      <c r="D242" s="86">
        <v>0</v>
      </c>
      <c r="E242" s="86">
        <v>0</v>
      </c>
      <c r="F242" s="86">
        <v>0</v>
      </c>
      <c r="G242" s="86">
        <v>0</v>
      </c>
    </row>
    <row r="243" spans="1:10" x14ac:dyDescent="0.25">
      <c r="A243" s="86" t="s">
        <v>2801</v>
      </c>
      <c r="B243" s="86">
        <v>0</v>
      </c>
      <c r="C243" s="86">
        <v>0</v>
      </c>
      <c r="D243" s="86">
        <v>0</v>
      </c>
      <c r="E243" s="86">
        <v>0</v>
      </c>
      <c r="F243" s="86">
        <v>0</v>
      </c>
      <c r="G243" s="86">
        <v>0</v>
      </c>
    </row>
    <row r="244" spans="1:10" x14ac:dyDescent="0.25">
      <c r="A244" s="86" t="s">
        <v>2802</v>
      </c>
      <c r="B244" s="86">
        <v>0</v>
      </c>
      <c r="C244" s="86">
        <v>0</v>
      </c>
      <c r="D244" s="86">
        <v>0</v>
      </c>
      <c r="E244" s="86">
        <v>0</v>
      </c>
      <c r="F244" s="86">
        <v>0</v>
      </c>
      <c r="G244" s="86">
        <v>0</v>
      </c>
    </row>
    <row r="245" spans="1:10" x14ac:dyDescent="0.25">
      <c r="A245" s="86" t="s">
        <v>2803</v>
      </c>
      <c r="B245" s="86">
        <v>20</v>
      </c>
      <c r="C245" s="86">
        <v>0.13</v>
      </c>
      <c r="D245" s="86">
        <v>0.2</v>
      </c>
      <c r="E245" s="86">
        <v>0</v>
      </c>
      <c r="F245" s="86">
        <v>0.28999999999999998</v>
      </c>
      <c r="G245" s="86">
        <v>0</v>
      </c>
      <c r="H245" s="86">
        <v>0</v>
      </c>
      <c r="J245" s="86">
        <v>1.5</v>
      </c>
    </row>
    <row r="246" spans="1:10" x14ac:dyDescent="0.25">
      <c r="A246" s="86" t="s">
        <v>2804</v>
      </c>
      <c r="B246" s="86">
        <v>0</v>
      </c>
      <c r="C246" s="86">
        <v>0</v>
      </c>
      <c r="D246" s="86">
        <v>0</v>
      </c>
      <c r="E246" s="86">
        <v>0</v>
      </c>
      <c r="F246" s="86">
        <v>0</v>
      </c>
      <c r="G246" s="86">
        <v>0</v>
      </c>
    </row>
    <row r="247" spans="1:10" x14ac:dyDescent="0.25">
      <c r="A247" s="86" t="s">
        <v>2805</v>
      </c>
      <c r="B247" s="86">
        <v>0</v>
      </c>
      <c r="C247" s="86">
        <v>0</v>
      </c>
      <c r="D247" s="86">
        <v>0</v>
      </c>
      <c r="E247" s="86">
        <v>0</v>
      </c>
      <c r="F247" s="86">
        <v>0</v>
      </c>
      <c r="G247" s="86">
        <v>0</v>
      </c>
    </row>
    <row r="248" spans="1:10" x14ac:dyDescent="0.25">
      <c r="A248" s="86" t="s">
        <v>1806</v>
      </c>
      <c r="B248" s="86">
        <v>10</v>
      </c>
      <c r="C248" s="86">
        <v>0</v>
      </c>
      <c r="D248" s="86">
        <v>0</v>
      </c>
      <c r="E248" s="86">
        <v>0</v>
      </c>
      <c r="F248" s="86">
        <v>0</v>
      </c>
      <c r="G248" s="86">
        <v>0</v>
      </c>
    </row>
    <row r="249" spans="1:10" x14ac:dyDescent="0.25">
      <c r="A249" s="86" t="s">
        <v>2806</v>
      </c>
      <c r="B249" s="86">
        <v>0</v>
      </c>
      <c r="C249" s="86">
        <v>0</v>
      </c>
      <c r="D249" s="86">
        <v>0</v>
      </c>
      <c r="E249" s="86">
        <v>0</v>
      </c>
      <c r="F249" s="86">
        <v>0</v>
      </c>
      <c r="G249" s="86">
        <v>0</v>
      </c>
    </row>
    <row r="250" spans="1:10" x14ac:dyDescent="0.25">
      <c r="A250" s="86" t="s">
        <v>2807</v>
      </c>
      <c r="B250" s="86">
        <v>0</v>
      </c>
      <c r="C250" s="86">
        <v>0</v>
      </c>
      <c r="D250" s="86">
        <v>0</v>
      </c>
      <c r="E250" s="86">
        <v>0</v>
      </c>
      <c r="F250" s="86">
        <v>0</v>
      </c>
      <c r="G250" s="86">
        <v>0</v>
      </c>
    </row>
    <row r="251" spans="1:10" x14ac:dyDescent="0.25">
      <c r="A251" s="86" t="s">
        <v>2808</v>
      </c>
      <c r="B251" s="86">
        <v>0</v>
      </c>
      <c r="C251" s="86">
        <v>0</v>
      </c>
      <c r="D251" s="86">
        <v>0</v>
      </c>
      <c r="E251" s="86">
        <v>0</v>
      </c>
      <c r="F251" s="86">
        <v>0</v>
      </c>
      <c r="G251" s="86">
        <v>0</v>
      </c>
    </row>
    <row r="252" spans="1:10" x14ac:dyDescent="0.25">
      <c r="A252" s="86" t="s">
        <v>2809</v>
      </c>
      <c r="B252" s="86">
        <v>0</v>
      </c>
      <c r="C252" s="86">
        <v>0</v>
      </c>
      <c r="D252" s="86">
        <v>0</v>
      </c>
      <c r="E252" s="86">
        <v>0</v>
      </c>
      <c r="F252" s="86">
        <v>0</v>
      </c>
      <c r="G252" s="86">
        <v>0</v>
      </c>
    </row>
    <row r="253" spans="1:10" x14ac:dyDescent="0.25">
      <c r="A253" s="86" t="s">
        <v>2810</v>
      </c>
      <c r="B253" s="86">
        <v>0</v>
      </c>
      <c r="C253" s="86">
        <v>0</v>
      </c>
      <c r="D253" s="86">
        <v>0</v>
      </c>
      <c r="E253" s="86">
        <v>0</v>
      </c>
      <c r="F253" s="86">
        <v>0</v>
      </c>
      <c r="G253" s="86">
        <v>0</v>
      </c>
    </row>
    <row r="254" spans="1:10" x14ac:dyDescent="0.25">
      <c r="A254" s="86" t="s">
        <v>2811</v>
      </c>
      <c r="B254" s="86">
        <v>0</v>
      </c>
      <c r="C254" s="86">
        <v>0</v>
      </c>
      <c r="D254" s="86">
        <v>0</v>
      </c>
      <c r="E254" s="86">
        <v>0</v>
      </c>
      <c r="F254" s="86">
        <v>0</v>
      </c>
      <c r="G254" s="86">
        <v>0</v>
      </c>
    </row>
    <row r="255" spans="1:10" x14ac:dyDescent="0.25">
      <c r="A255" s="86" t="s">
        <v>2812</v>
      </c>
      <c r="B255" s="86">
        <v>0</v>
      </c>
      <c r="C255" s="86">
        <v>0</v>
      </c>
      <c r="D255" s="86">
        <v>0</v>
      </c>
      <c r="E255" s="86">
        <v>0</v>
      </c>
      <c r="F255" s="86">
        <v>0</v>
      </c>
      <c r="G255" s="86">
        <v>0</v>
      </c>
    </row>
    <row r="256" spans="1:10" x14ac:dyDescent="0.25">
      <c r="A256" s="86" t="s">
        <v>2813</v>
      </c>
      <c r="B256" s="86">
        <v>0</v>
      </c>
      <c r="C256" s="86">
        <v>0</v>
      </c>
      <c r="D256" s="86">
        <v>0</v>
      </c>
      <c r="E256" s="86">
        <v>0</v>
      </c>
      <c r="F256" s="86">
        <v>0</v>
      </c>
      <c r="G256" s="86">
        <v>0</v>
      </c>
    </row>
    <row r="257" spans="1:10" x14ac:dyDescent="0.25">
      <c r="A257" s="86" t="s">
        <v>2814</v>
      </c>
      <c r="B257" s="86">
        <v>0</v>
      </c>
      <c r="C257" s="86">
        <v>0</v>
      </c>
      <c r="D257" s="86">
        <v>0</v>
      </c>
      <c r="E257" s="86">
        <v>0</v>
      </c>
      <c r="F257" s="86">
        <v>0</v>
      </c>
      <c r="G257" s="86">
        <v>0</v>
      </c>
    </row>
    <row r="258" spans="1:10" x14ac:dyDescent="0.25">
      <c r="A258" s="86" t="s">
        <v>2815</v>
      </c>
      <c r="B258" s="86">
        <v>0</v>
      </c>
      <c r="C258" s="86">
        <v>0</v>
      </c>
      <c r="D258" s="86">
        <v>0</v>
      </c>
      <c r="E258" s="86">
        <v>0</v>
      </c>
      <c r="F258" s="86">
        <v>0</v>
      </c>
      <c r="G258" s="86">
        <v>0</v>
      </c>
    </row>
    <row r="259" spans="1:10" x14ac:dyDescent="0.25">
      <c r="A259" s="86" t="s">
        <v>364</v>
      </c>
      <c r="B259" s="86">
        <v>40</v>
      </c>
      <c r="C259" s="86">
        <v>0.02</v>
      </c>
      <c r="D259" s="86">
        <v>0</v>
      </c>
      <c r="E259" s="86">
        <v>0</v>
      </c>
      <c r="F259" s="86">
        <v>0.28999999999999998</v>
      </c>
      <c r="G259" s="86">
        <v>0</v>
      </c>
      <c r="H259" s="86">
        <v>0</v>
      </c>
      <c r="J259" s="86">
        <v>1</v>
      </c>
    </row>
    <row r="260" spans="1:10" x14ac:dyDescent="0.25">
      <c r="A260" s="86" t="s">
        <v>2816</v>
      </c>
      <c r="B260" s="86">
        <v>0</v>
      </c>
      <c r="C260" s="86">
        <v>0</v>
      </c>
      <c r="D260" s="86">
        <v>0</v>
      </c>
      <c r="E260" s="86">
        <v>0</v>
      </c>
      <c r="F260" s="86">
        <v>0</v>
      </c>
      <c r="G260" s="86">
        <v>0</v>
      </c>
    </row>
    <row r="261" spans="1:10" x14ac:dyDescent="0.25">
      <c r="A261" s="86" t="s">
        <v>2817</v>
      </c>
      <c r="B261" s="86">
        <v>0</v>
      </c>
      <c r="C261" s="86">
        <v>0</v>
      </c>
      <c r="D261" s="86">
        <v>0</v>
      </c>
      <c r="E261" s="86">
        <v>0</v>
      </c>
      <c r="F261" s="86">
        <v>0</v>
      </c>
      <c r="G261" s="86">
        <v>0</v>
      </c>
    </row>
    <row r="262" spans="1:10" x14ac:dyDescent="0.25">
      <c r="A262" s="86" t="s">
        <v>2818</v>
      </c>
      <c r="B262" s="86">
        <v>0</v>
      </c>
      <c r="C262" s="86">
        <v>0</v>
      </c>
      <c r="D262" s="86">
        <v>0</v>
      </c>
      <c r="E262" s="86">
        <v>0</v>
      </c>
      <c r="F262" s="86">
        <v>0</v>
      </c>
      <c r="G262" s="86">
        <v>0</v>
      </c>
    </row>
    <row r="263" spans="1:10" x14ac:dyDescent="0.25">
      <c r="A263" s="86" t="s">
        <v>2819</v>
      </c>
      <c r="B263" s="86">
        <v>0</v>
      </c>
      <c r="C263" s="86">
        <v>0</v>
      </c>
      <c r="D263" s="86">
        <v>0</v>
      </c>
      <c r="E263" s="86">
        <v>0</v>
      </c>
      <c r="F263" s="86">
        <v>0</v>
      </c>
      <c r="G263" s="86">
        <v>0</v>
      </c>
    </row>
    <row r="264" spans="1:10" x14ac:dyDescent="0.25">
      <c r="A264" s="86" t="s">
        <v>2820</v>
      </c>
      <c r="B264" s="86">
        <v>0</v>
      </c>
      <c r="C264" s="86">
        <v>0</v>
      </c>
      <c r="D264" s="86">
        <v>0</v>
      </c>
      <c r="E264" s="86">
        <v>0</v>
      </c>
      <c r="F264" s="86">
        <v>0</v>
      </c>
      <c r="G264" s="86">
        <v>0</v>
      </c>
    </row>
    <row r="265" spans="1:10" x14ac:dyDescent="0.25">
      <c r="A265" s="86" t="s">
        <v>2821</v>
      </c>
      <c r="B265" s="86">
        <v>0</v>
      </c>
      <c r="C265" s="86">
        <v>0</v>
      </c>
      <c r="D265" s="86">
        <v>0</v>
      </c>
      <c r="E265" s="86">
        <v>0</v>
      </c>
      <c r="F265" s="86">
        <v>0</v>
      </c>
      <c r="G265" s="86">
        <v>0</v>
      </c>
    </row>
    <row r="266" spans="1:10" x14ac:dyDescent="0.25">
      <c r="A266" s="86" t="s">
        <v>2822</v>
      </c>
      <c r="B266" s="86">
        <v>0</v>
      </c>
      <c r="C266" s="86">
        <v>0</v>
      </c>
      <c r="D266" s="86">
        <v>0</v>
      </c>
      <c r="E266" s="86">
        <v>0</v>
      </c>
      <c r="F266" s="86">
        <v>0</v>
      </c>
      <c r="G266" s="86">
        <v>0</v>
      </c>
    </row>
    <row r="267" spans="1:10" x14ac:dyDescent="0.25">
      <c r="A267" s="86" t="s">
        <v>2823</v>
      </c>
      <c r="B267" s="86">
        <v>0</v>
      </c>
      <c r="C267" s="86">
        <v>0</v>
      </c>
      <c r="D267" s="86">
        <v>0</v>
      </c>
      <c r="E267" s="86">
        <v>0</v>
      </c>
      <c r="F267" s="86">
        <v>0</v>
      </c>
      <c r="G267" s="86">
        <v>0</v>
      </c>
    </row>
    <row r="268" spans="1:10" x14ac:dyDescent="0.25">
      <c r="A268" s="86" t="s">
        <v>2824</v>
      </c>
      <c r="B268" s="86">
        <v>0</v>
      </c>
      <c r="C268" s="86">
        <v>0</v>
      </c>
      <c r="D268" s="86">
        <v>0</v>
      </c>
      <c r="E268" s="86">
        <v>0</v>
      </c>
      <c r="F268" s="86">
        <v>0</v>
      </c>
      <c r="G268" s="86">
        <v>0</v>
      </c>
    </row>
    <row r="269" spans="1:10" x14ac:dyDescent="0.25">
      <c r="A269" s="86" t="s">
        <v>2825</v>
      </c>
      <c r="B269" s="86">
        <v>0</v>
      </c>
      <c r="C269" s="86">
        <v>0</v>
      </c>
      <c r="D269" s="86">
        <v>0</v>
      </c>
      <c r="E269" s="86">
        <v>0</v>
      </c>
      <c r="F269" s="86">
        <v>0</v>
      </c>
      <c r="G269" s="86">
        <v>0</v>
      </c>
    </row>
    <row r="270" spans="1:10" x14ac:dyDescent="0.25">
      <c r="A270" s="86" t="s">
        <v>2826</v>
      </c>
      <c r="B270" s="86">
        <v>0</v>
      </c>
      <c r="C270" s="86">
        <v>0</v>
      </c>
      <c r="D270" s="86">
        <v>0</v>
      </c>
      <c r="E270" s="86">
        <v>0</v>
      </c>
      <c r="F270" s="86">
        <v>0</v>
      </c>
      <c r="G270" s="86">
        <v>0</v>
      </c>
    </row>
    <row r="271" spans="1:10" x14ac:dyDescent="0.25">
      <c r="A271" s="86" t="s">
        <v>2827</v>
      </c>
      <c r="B271" s="86">
        <v>0</v>
      </c>
      <c r="C271" s="86">
        <v>0</v>
      </c>
      <c r="D271" s="86">
        <v>0</v>
      </c>
      <c r="E271" s="86">
        <v>0</v>
      </c>
      <c r="F271" s="86">
        <v>0</v>
      </c>
      <c r="G271" s="86">
        <v>0</v>
      </c>
    </row>
    <row r="272" spans="1:10" x14ac:dyDescent="0.25">
      <c r="A272" s="86" t="s">
        <v>2828</v>
      </c>
      <c r="B272" s="86">
        <v>10</v>
      </c>
      <c r="C272" s="86">
        <v>0.09</v>
      </c>
      <c r="D272" s="86">
        <v>0</v>
      </c>
      <c r="E272" s="86">
        <v>0</v>
      </c>
      <c r="F272" s="86">
        <v>0</v>
      </c>
      <c r="G272" s="86">
        <v>0</v>
      </c>
    </row>
    <row r="273" spans="1:10" x14ac:dyDescent="0.25">
      <c r="A273" s="86" t="s">
        <v>2829</v>
      </c>
      <c r="B273" s="86">
        <v>50</v>
      </c>
      <c r="C273" s="86">
        <v>0.08</v>
      </c>
      <c r="D273" s="86">
        <v>3.31</v>
      </c>
      <c r="E273" s="86">
        <v>0</v>
      </c>
      <c r="F273" s="86">
        <v>0</v>
      </c>
      <c r="G273" s="86">
        <v>0</v>
      </c>
    </row>
    <row r="274" spans="1:10" x14ac:dyDescent="0.25">
      <c r="A274" s="86" t="s">
        <v>2830</v>
      </c>
      <c r="B274" s="86">
        <v>50</v>
      </c>
      <c r="C274" s="86">
        <v>0.14000000000000001</v>
      </c>
      <c r="D274" s="86">
        <v>0.04</v>
      </c>
      <c r="E274" s="86">
        <v>0</v>
      </c>
      <c r="F274" s="86">
        <v>1.57</v>
      </c>
      <c r="G274" s="86">
        <v>0</v>
      </c>
      <c r="H274" s="86">
        <v>0</v>
      </c>
      <c r="J274" s="86">
        <v>1</v>
      </c>
    </row>
    <row r="275" spans="1:10" x14ac:dyDescent="0.25">
      <c r="A275" s="86" t="s">
        <v>2831</v>
      </c>
      <c r="B275" s="86">
        <v>0</v>
      </c>
      <c r="C275" s="86">
        <v>0</v>
      </c>
      <c r="D275" s="86">
        <v>0</v>
      </c>
      <c r="E275" s="86">
        <v>0</v>
      </c>
      <c r="F275" s="86">
        <v>0</v>
      </c>
      <c r="G275" s="86">
        <v>0</v>
      </c>
    </row>
    <row r="276" spans="1:10" x14ac:dyDescent="0.25">
      <c r="A276" s="86" t="s">
        <v>2832</v>
      </c>
      <c r="B276" s="86">
        <v>0</v>
      </c>
      <c r="C276" s="86">
        <v>0</v>
      </c>
      <c r="D276" s="86">
        <v>0</v>
      </c>
      <c r="E276" s="86">
        <v>0</v>
      </c>
      <c r="F276" s="86">
        <v>0</v>
      </c>
      <c r="G276" s="86">
        <v>0</v>
      </c>
    </row>
    <row r="277" spans="1:10" x14ac:dyDescent="0.25">
      <c r="A277" s="86" t="s">
        <v>2833</v>
      </c>
      <c r="B277" s="86">
        <v>0</v>
      </c>
      <c r="C277" s="86">
        <v>0</v>
      </c>
      <c r="D277" s="86">
        <v>0</v>
      </c>
      <c r="E277" s="86">
        <v>0</v>
      </c>
      <c r="F277" s="86">
        <v>0</v>
      </c>
      <c r="G277" s="86">
        <v>0</v>
      </c>
    </row>
    <row r="278" spans="1:10" x14ac:dyDescent="0.25">
      <c r="A278" s="86" t="s">
        <v>2834</v>
      </c>
      <c r="B278" s="86">
        <v>20</v>
      </c>
      <c r="C278" s="86">
        <v>0</v>
      </c>
      <c r="D278" s="86">
        <v>0</v>
      </c>
      <c r="E278" s="86">
        <v>0</v>
      </c>
      <c r="F278" s="86">
        <v>0.43</v>
      </c>
      <c r="G278" s="86">
        <v>0</v>
      </c>
      <c r="H278" s="86">
        <v>0</v>
      </c>
      <c r="J278" s="86">
        <v>1</v>
      </c>
    </row>
    <row r="279" spans="1:10" x14ac:dyDescent="0.25">
      <c r="A279" s="86" t="s">
        <v>2835</v>
      </c>
      <c r="B279" s="86">
        <v>0</v>
      </c>
      <c r="C279" s="86">
        <v>0</v>
      </c>
      <c r="D279" s="86">
        <v>0</v>
      </c>
      <c r="E279" s="86">
        <v>0</v>
      </c>
      <c r="F279" s="86">
        <v>0</v>
      </c>
      <c r="G279" s="86">
        <v>0</v>
      </c>
    </row>
    <row r="280" spans="1:10" x14ac:dyDescent="0.25">
      <c r="A280" s="86" t="s">
        <v>2836</v>
      </c>
      <c r="B280" s="86">
        <v>0</v>
      </c>
      <c r="C280" s="86">
        <v>0</v>
      </c>
      <c r="D280" s="86">
        <v>0</v>
      </c>
      <c r="E280" s="86">
        <v>0</v>
      </c>
      <c r="F280" s="86">
        <v>0</v>
      </c>
      <c r="G280" s="86">
        <v>0</v>
      </c>
    </row>
    <row r="281" spans="1:10" x14ac:dyDescent="0.25">
      <c r="A281" s="86" t="s">
        <v>381</v>
      </c>
      <c r="B281" s="86">
        <v>20</v>
      </c>
      <c r="C281" s="86">
        <v>0.03</v>
      </c>
      <c r="D281" s="86">
        <v>0</v>
      </c>
      <c r="E281" s="86">
        <v>0</v>
      </c>
      <c r="F281" s="86">
        <v>0</v>
      </c>
      <c r="G281" s="86">
        <v>0</v>
      </c>
    </row>
    <row r="282" spans="1:10" x14ac:dyDescent="0.25">
      <c r="A282" s="86" t="s">
        <v>2837</v>
      </c>
      <c r="B282" s="86">
        <v>0</v>
      </c>
      <c r="C282" s="86">
        <v>0</v>
      </c>
      <c r="D282" s="86">
        <v>0</v>
      </c>
      <c r="E282" s="86">
        <v>0</v>
      </c>
      <c r="F282" s="86">
        <v>0</v>
      </c>
      <c r="G282" s="86">
        <v>0</v>
      </c>
    </row>
    <row r="283" spans="1:10" x14ac:dyDescent="0.25">
      <c r="A283" s="86" t="s">
        <v>2838</v>
      </c>
      <c r="B283" s="86">
        <v>0</v>
      </c>
      <c r="C283" s="86">
        <v>0</v>
      </c>
      <c r="D283" s="86">
        <v>0</v>
      </c>
      <c r="E283" s="86">
        <v>0</v>
      </c>
      <c r="F283" s="86">
        <v>0</v>
      </c>
      <c r="G283" s="86">
        <v>0</v>
      </c>
    </row>
    <row r="284" spans="1:10" x14ac:dyDescent="0.25">
      <c r="A284" s="86" t="s">
        <v>925</v>
      </c>
      <c r="B284" s="86">
        <v>10</v>
      </c>
      <c r="C284" s="86">
        <v>0.02</v>
      </c>
      <c r="D284" s="86">
        <v>0</v>
      </c>
      <c r="E284" s="86">
        <v>0</v>
      </c>
      <c r="F284" s="86">
        <v>0</v>
      </c>
      <c r="G284" s="86">
        <v>0</v>
      </c>
    </row>
    <row r="285" spans="1:10" x14ac:dyDescent="0.25">
      <c r="A285" s="86" t="s">
        <v>2839</v>
      </c>
      <c r="B285" s="86">
        <v>0</v>
      </c>
      <c r="C285" s="86">
        <v>0</v>
      </c>
      <c r="D285" s="86">
        <v>0</v>
      </c>
      <c r="E285" s="86">
        <v>0</v>
      </c>
      <c r="F285" s="86">
        <v>0</v>
      </c>
      <c r="G285" s="86">
        <v>0</v>
      </c>
    </row>
    <row r="286" spans="1:10" x14ac:dyDescent="0.25">
      <c r="A286" s="86" t="s">
        <v>2840</v>
      </c>
      <c r="B286" s="86">
        <v>0</v>
      </c>
      <c r="C286" s="86">
        <v>0</v>
      </c>
      <c r="D286" s="86">
        <v>0</v>
      </c>
      <c r="E286" s="86">
        <v>0</v>
      </c>
      <c r="F286" s="86">
        <v>0</v>
      </c>
      <c r="G286" s="86">
        <v>0</v>
      </c>
    </row>
    <row r="287" spans="1:10" x14ac:dyDescent="0.25">
      <c r="A287" s="86" t="s">
        <v>2841</v>
      </c>
      <c r="B287" s="86">
        <v>0</v>
      </c>
      <c r="C287" s="86">
        <v>0</v>
      </c>
      <c r="D287" s="86">
        <v>0</v>
      </c>
      <c r="E287" s="86">
        <v>0</v>
      </c>
      <c r="F287" s="86">
        <v>0</v>
      </c>
      <c r="G287" s="86">
        <v>0</v>
      </c>
    </row>
    <row r="288" spans="1:10" x14ac:dyDescent="0.25">
      <c r="A288" s="86" t="s">
        <v>2842</v>
      </c>
      <c r="B288" s="86">
        <v>0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</row>
    <row r="289" spans="1:10" x14ac:dyDescent="0.25">
      <c r="A289" s="86" t="s">
        <v>388</v>
      </c>
      <c r="B289" s="86">
        <v>10</v>
      </c>
      <c r="C289" s="86">
        <v>0.08</v>
      </c>
      <c r="D289" s="86">
        <v>0</v>
      </c>
      <c r="E289" s="86">
        <v>0</v>
      </c>
      <c r="F289" s="86">
        <v>0</v>
      </c>
      <c r="G289" s="86">
        <v>0</v>
      </c>
    </row>
    <row r="290" spans="1:10" x14ac:dyDescent="0.25">
      <c r="A290" s="86" t="s">
        <v>2843</v>
      </c>
      <c r="B290" s="86">
        <v>0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</row>
    <row r="291" spans="1:10" x14ac:dyDescent="0.25">
      <c r="A291" s="86" t="s">
        <v>2844</v>
      </c>
      <c r="B291" s="86">
        <v>0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</row>
    <row r="292" spans="1:10" x14ac:dyDescent="0.25">
      <c r="A292" s="86" t="s">
        <v>2845</v>
      </c>
      <c r="B292" s="86">
        <v>0</v>
      </c>
      <c r="C292" s="86">
        <v>0</v>
      </c>
      <c r="D292" s="86">
        <v>0</v>
      </c>
      <c r="E292" s="86">
        <v>0</v>
      </c>
      <c r="F292" s="86">
        <v>0</v>
      </c>
      <c r="G292" s="86">
        <v>0</v>
      </c>
    </row>
    <row r="293" spans="1:10" x14ac:dyDescent="0.25">
      <c r="A293" s="86" t="s">
        <v>2846</v>
      </c>
      <c r="B293" s="86">
        <v>0</v>
      </c>
      <c r="C293" s="86">
        <v>0</v>
      </c>
      <c r="D293" s="86">
        <v>0</v>
      </c>
      <c r="E293" s="86">
        <v>0</v>
      </c>
      <c r="F293" s="86">
        <v>0</v>
      </c>
      <c r="G293" s="86">
        <v>0</v>
      </c>
    </row>
    <row r="294" spans="1:10" x14ac:dyDescent="0.25">
      <c r="A294" s="86" t="s">
        <v>2847</v>
      </c>
      <c r="B294" s="86">
        <v>0</v>
      </c>
      <c r="C294" s="86">
        <v>0</v>
      </c>
      <c r="D294" s="86">
        <v>0</v>
      </c>
      <c r="E294" s="86">
        <v>0</v>
      </c>
      <c r="F294" s="86">
        <v>0</v>
      </c>
      <c r="G294" s="86">
        <v>0</v>
      </c>
    </row>
    <row r="295" spans="1:10" x14ac:dyDescent="0.25">
      <c r="A295" s="86" t="s">
        <v>2848</v>
      </c>
      <c r="B295" s="86">
        <v>0</v>
      </c>
      <c r="C295" s="86">
        <v>0</v>
      </c>
      <c r="D295" s="86">
        <v>0</v>
      </c>
      <c r="E295" s="86">
        <v>0</v>
      </c>
      <c r="F295" s="86">
        <v>0</v>
      </c>
      <c r="G295" s="86">
        <v>0</v>
      </c>
    </row>
    <row r="296" spans="1:10" x14ac:dyDescent="0.25">
      <c r="A296" s="86" t="s">
        <v>2849</v>
      </c>
      <c r="B296" s="86">
        <v>30</v>
      </c>
      <c r="C296" s="86">
        <v>0.03</v>
      </c>
      <c r="D296" s="86">
        <v>0</v>
      </c>
      <c r="E296" s="86">
        <v>0</v>
      </c>
      <c r="F296" s="86">
        <v>0</v>
      </c>
      <c r="G296" s="86">
        <v>0</v>
      </c>
    </row>
    <row r="297" spans="1:10" x14ac:dyDescent="0.25">
      <c r="A297" s="86" t="s">
        <v>2850</v>
      </c>
      <c r="B297" s="86">
        <v>0</v>
      </c>
      <c r="C297" s="86">
        <v>0</v>
      </c>
      <c r="D297" s="86">
        <v>0</v>
      </c>
      <c r="E297" s="86">
        <v>0</v>
      </c>
      <c r="F297" s="86">
        <v>0</v>
      </c>
      <c r="G297" s="86">
        <v>0</v>
      </c>
    </row>
    <row r="298" spans="1:10" x14ac:dyDescent="0.25">
      <c r="A298" s="86" t="s">
        <v>2851</v>
      </c>
      <c r="B298" s="86">
        <v>30</v>
      </c>
      <c r="C298" s="86">
        <v>0.1</v>
      </c>
      <c r="D298" s="86">
        <v>0</v>
      </c>
      <c r="E298" s="86">
        <v>0</v>
      </c>
      <c r="F298" s="86">
        <v>1</v>
      </c>
      <c r="G298" s="86">
        <v>0</v>
      </c>
      <c r="H298" s="86">
        <v>0</v>
      </c>
      <c r="J298" s="86">
        <v>1</v>
      </c>
    </row>
    <row r="299" spans="1:10" x14ac:dyDescent="0.25">
      <c r="A299" s="86" t="s">
        <v>2852</v>
      </c>
      <c r="B299" s="86">
        <v>0</v>
      </c>
      <c r="C299" s="86">
        <v>0</v>
      </c>
      <c r="D299" s="86">
        <v>0</v>
      </c>
      <c r="E299" s="86">
        <v>0</v>
      </c>
      <c r="F299" s="86">
        <v>0</v>
      </c>
      <c r="G299" s="86">
        <v>0</v>
      </c>
    </row>
    <row r="300" spans="1:10" x14ac:dyDescent="0.25">
      <c r="A300" s="86" t="s">
        <v>2853</v>
      </c>
      <c r="B300" s="86">
        <v>0</v>
      </c>
      <c r="C300" s="86">
        <v>0</v>
      </c>
      <c r="D300" s="86">
        <v>0</v>
      </c>
      <c r="E300" s="86">
        <v>0</v>
      </c>
      <c r="F300" s="86">
        <v>0</v>
      </c>
      <c r="G300" s="86">
        <v>0</v>
      </c>
    </row>
    <row r="301" spans="1:10" x14ac:dyDescent="0.25">
      <c r="A301" s="86" t="s">
        <v>2854</v>
      </c>
      <c r="B301" s="86">
        <v>0</v>
      </c>
      <c r="C301" s="86">
        <v>0</v>
      </c>
      <c r="D301" s="86">
        <v>0</v>
      </c>
      <c r="E301" s="86">
        <v>0</v>
      </c>
      <c r="F301" s="86">
        <v>0</v>
      </c>
      <c r="G301" s="86">
        <v>0</v>
      </c>
    </row>
    <row r="302" spans="1:10" x14ac:dyDescent="0.25">
      <c r="A302" s="86" t="s">
        <v>2855</v>
      </c>
      <c r="B302" s="86">
        <v>0</v>
      </c>
      <c r="C302" s="86">
        <v>0</v>
      </c>
      <c r="D302" s="86">
        <v>0</v>
      </c>
      <c r="E302" s="86">
        <v>0</v>
      </c>
      <c r="F302" s="86">
        <v>0</v>
      </c>
      <c r="G302" s="86">
        <v>0</v>
      </c>
    </row>
    <row r="303" spans="1:10" x14ac:dyDescent="0.25">
      <c r="A303" s="86" t="s">
        <v>2856</v>
      </c>
      <c r="B303" s="86">
        <v>0</v>
      </c>
      <c r="C303" s="86">
        <v>0</v>
      </c>
      <c r="D303" s="86">
        <v>0</v>
      </c>
      <c r="E303" s="86">
        <v>0</v>
      </c>
      <c r="F303" s="86">
        <v>0</v>
      </c>
      <c r="G303" s="86">
        <v>0</v>
      </c>
    </row>
    <row r="304" spans="1:10" x14ac:dyDescent="0.25">
      <c r="A304" s="86" t="s">
        <v>2857</v>
      </c>
      <c r="B304" s="86">
        <v>20</v>
      </c>
      <c r="C304" s="86">
        <v>0.03</v>
      </c>
      <c r="D304" s="86">
        <v>0.19</v>
      </c>
      <c r="E304" s="86">
        <v>0</v>
      </c>
      <c r="F304" s="86">
        <v>0.14000000000000001</v>
      </c>
      <c r="G304" s="86">
        <v>0</v>
      </c>
      <c r="H304" s="86">
        <v>0</v>
      </c>
      <c r="J304" s="86">
        <v>1</v>
      </c>
    </row>
    <row r="305" spans="1:10" x14ac:dyDescent="0.25">
      <c r="A305" s="86" t="s">
        <v>2858</v>
      </c>
      <c r="B305" s="86">
        <v>0</v>
      </c>
      <c r="C305" s="86">
        <v>0</v>
      </c>
      <c r="D305" s="86">
        <v>0</v>
      </c>
      <c r="E305" s="86">
        <v>0</v>
      </c>
      <c r="F305" s="86">
        <v>0</v>
      </c>
      <c r="G305" s="86">
        <v>0</v>
      </c>
    </row>
    <row r="306" spans="1:10" x14ac:dyDescent="0.25">
      <c r="A306" s="86" t="s">
        <v>2859</v>
      </c>
      <c r="B306" s="86">
        <v>0</v>
      </c>
      <c r="C306" s="86">
        <v>0</v>
      </c>
      <c r="D306" s="86">
        <v>0</v>
      </c>
      <c r="E306" s="86">
        <v>0</v>
      </c>
      <c r="F306" s="86">
        <v>0</v>
      </c>
      <c r="G306" s="86">
        <v>0</v>
      </c>
    </row>
    <row r="307" spans="1:10" x14ac:dyDescent="0.25">
      <c r="A307" s="86" t="s">
        <v>2860</v>
      </c>
      <c r="B307" s="86">
        <v>0</v>
      </c>
      <c r="C307" s="86">
        <v>0</v>
      </c>
      <c r="D307" s="86">
        <v>0</v>
      </c>
      <c r="E307" s="86">
        <v>0</v>
      </c>
      <c r="F307" s="86">
        <v>0</v>
      </c>
      <c r="G307" s="86">
        <v>0</v>
      </c>
    </row>
    <row r="308" spans="1:10" x14ac:dyDescent="0.25">
      <c r="A308" s="86" t="s">
        <v>2861</v>
      </c>
      <c r="B308" s="86">
        <v>0</v>
      </c>
      <c r="C308" s="86">
        <v>0</v>
      </c>
      <c r="D308" s="86">
        <v>0</v>
      </c>
      <c r="E308" s="86">
        <v>0</v>
      </c>
      <c r="F308" s="86">
        <v>0</v>
      </c>
      <c r="G308" s="86">
        <v>0</v>
      </c>
    </row>
    <row r="309" spans="1:10" x14ac:dyDescent="0.25">
      <c r="A309" s="86" t="s">
        <v>2862</v>
      </c>
      <c r="B309" s="86">
        <v>0</v>
      </c>
      <c r="C309" s="86">
        <v>0</v>
      </c>
      <c r="D309" s="86">
        <v>0</v>
      </c>
      <c r="E309" s="86">
        <v>0</v>
      </c>
      <c r="F309" s="86">
        <v>0</v>
      </c>
      <c r="G309" s="86">
        <v>0</v>
      </c>
    </row>
    <row r="310" spans="1:10" x14ac:dyDescent="0.25">
      <c r="A310" s="86" t="s">
        <v>2863</v>
      </c>
      <c r="B310" s="86">
        <v>0</v>
      </c>
      <c r="C310" s="86">
        <v>0</v>
      </c>
      <c r="D310" s="86">
        <v>0</v>
      </c>
      <c r="E310" s="86">
        <v>0</v>
      </c>
      <c r="F310" s="86">
        <v>0</v>
      </c>
      <c r="G310" s="86">
        <v>0</v>
      </c>
    </row>
    <row r="311" spans="1:10" x14ac:dyDescent="0.25">
      <c r="A311" s="86" t="s">
        <v>2864</v>
      </c>
      <c r="B311" s="86">
        <v>0</v>
      </c>
      <c r="C311" s="86">
        <v>0</v>
      </c>
      <c r="D311" s="86">
        <v>0</v>
      </c>
      <c r="E311" s="86">
        <v>0</v>
      </c>
      <c r="F311" s="86">
        <v>0</v>
      </c>
      <c r="G311" s="86">
        <v>0</v>
      </c>
    </row>
    <row r="312" spans="1:10" x14ac:dyDescent="0.25">
      <c r="A312" s="86" t="s">
        <v>2865</v>
      </c>
      <c r="B312" s="86">
        <v>0</v>
      </c>
      <c r="C312" s="86">
        <v>0</v>
      </c>
      <c r="D312" s="86">
        <v>0</v>
      </c>
      <c r="E312" s="86">
        <v>0</v>
      </c>
      <c r="F312" s="86">
        <v>0</v>
      </c>
      <c r="G312" s="86">
        <v>0</v>
      </c>
    </row>
    <row r="313" spans="1:10" x14ac:dyDescent="0.25">
      <c r="A313" s="86" t="s">
        <v>2866</v>
      </c>
      <c r="B313" s="86">
        <v>0</v>
      </c>
      <c r="C313" s="86">
        <v>0</v>
      </c>
      <c r="D313" s="86">
        <v>0</v>
      </c>
      <c r="E313" s="86">
        <v>0</v>
      </c>
      <c r="F313" s="86">
        <v>0</v>
      </c>
      <c r="G313" s="86">
        <v>0</v>
      </c>
    </row>
    <row r="314" spans="1:10" x14ac:dyDescent="0.25">
      <c r="A314" s="86" t="s">
        <v>2867</v>
      </c>
      <c r="B314" s="86">
        <v>0</v>
      </c>
      <c r="C314" s="86">
        <v>0</v>
      </c>
      <c r="D314" s="86">
        <v>0</v>
      </c>
      <c r="E314" s="86">
        <v>0</v>
      </c>
      <c r="F314" s="86">
        <v>0</v>
      </c>
      <c r="G314" s="86">
        <v>0</v>
      </c>
    </row>
    <row r="315" spans="1:10" x14ac:dyDescent="0.25">
      <c r="A315" s="86" t="s">
        <v>408</v>
      </c>
      <c r="B315" s="86">
        <v>10</v>
      </c>
      <c r="C315" s="86">
        <v>0</v>
      </c>
      <c r="D315" s="86">
        <v>0</v>
      </c>
      <c r="E315" s="86">
        <v>0</v>
      </c>
      <c r="F315" s="86">
        <v>0</v>
      </c>
      <c r="G315" s="86">
        <v>0</v>
      </c>
    </row>
    <row r="316" spans="1:10" x14ac:dyDescent="0.25">
      <c r="A316" s="86" t="s">
        <v>2868</v>
      </c>
      <c r="B316" s="86">
        <v>0</v>
      </c>
      <c r="C316" s="86">
        <v>0</v>
      </c>
      <c r="D316" s="86">
        <v>0</v>
      </c>
      <c r="E316" s="86">
        <v>0</v>
      </c>
      <c r="F316" s="86">
        <v>0</v>
      </c>
      <c r="G316" s="86">
        <v>0</v>
      </c>
    </row>
    <row r="317" spans="1:10" x14ac:dyDescent="0.25">
      <c r="A317" s="86" t="s">
        <v>2869</v>
      </c>
      <c r="B317" s="86">
        <v>20</v>
      </c>
      <c r="C317" s="86">
        <v>0.03</v>
      </c>
      <c r="D317" s="86">
        <v>0</v>
      </c>
      <c r="E317" s="86">
        <v>0</v>
      </c>
      <c r="F317" s="86">
        <v>5.14</v>
      </c>
      <c r="G317" s="86">
        <v>0</v>
      </c>
      <c r="H317" s="86">
        <v>0</v>
      </c>
      <c r="J317" s="86">
        <v>1.25</v>
      </c>
    </row>
    <row r="318" spans="1:10" x14ac:dyDescent="0.25">
      <c r="A318" s="86" t="s">
        <v>2870</v>
      </c>
      <c r="B318" s="86">
        <v>20</v>
      </c>
      <c r="C318" s="86">
        <v>0.16</v>
      </c>
      <c r="D318" s="86">
        <v>0</v>
      </c>
      <c r="E318" s="86">
        <v>0</v>
      </c>
      <c r="F318" s="86">
        <v>0</v>
      </c>
      <c r="G318" s="86">
        <v>0</v>
      </c>
    </row>
    <row r="319" spans="1:10" x14ac:dyDescent="0.25">
      <c r="A319" s="86" t="s">
        <v>2871</v>
      </c>
      <c r="B319" s="86">
        <v>20</v>
      </c>
      <c r="C319" s="86">
        <v>0</v>
      </c>
      <c r="D319" s="86">
        <v>0</v>
      </c>
      <c r="E319" s="86">
        <v>0</v>
      </c>
      <c r="F319" s="86">
        <v>0</v>
      </c>
      <c r="G319" s="86">
        <v>0</v>
      </c>
    </row>
    <row r="320" spans="1:10" x14ac:dyDescent="0.25">
      <c r="A320" s="86" t="s">
        <v>2872</v>
      </c>
      <c r="B320" s="86">
        <v>0</v>
      </c>
      <c r="C320" s="86">
        <v>0</v>
      </c>
      <c r="D320" s="86">
        <v>0</v>
      </c>
      <c r="E320" s="86">
        <v>0</v>
      </c>
      <c r="F320" s="86">
        <v>0</v>
      </c>
      <c r="G320" s="86">
        <v>0</v>
      </c>
    </row>
    <row r="321" spans="1:10" x14ac:dyDescent="0.25">
      <c r="A321" s="86" t="s">
        <v>2873</v>
      </c>
      <c r="B321" s="86">
        <v>0</v>
      </c>
      <c r="C321" s="86">
        <v>0</v>
      </c>
      <c r="D321" s="86">
        <v>0</v>
      </c>
      <c r="E321" s="86">
        <v>0</v>
      </c>
      <c r="F321" s="86">
        <v>0</v>
      </c>
      <c r="G321" s="86">
        <v>0</v>
      </c>
    </row>
    <row r="322" spans="1:10" x14ac:dyDescent="0.25">
      <c r="A322" s="86" t="s">
        <v>2874</v>
      </c>
      <c r="B322" s="86">
        <v>0</v>
      </c>
      <c r="C322" s="86">
        <v>0</v>
      </c>
      <c r="D322" s="86">
        <v>0</v>
      </c>
      <c r="E322" s="86">
        <v>0</v>
      </c>
      <c r="F322" s="86">
        <v>0</v>
      </c>
      <c r="G322" s="86">
        <v>0</v>
      </c>
    </row>
    <row r="323" spans="1:10" x14ac:dyDescent="0.25">
      <c r="A323" s="86" t="s">
        <v>2875</v>
      </c>
      <c r="B323" s="86">
        <v>0</v>
      </c>
      <c r="C323" s="86">
        <v>0</v>
      </c>
      <c r="D323" s="86">
        <v>0</v>
      </c>
      <c r="E323" s="86">
        <v>0</v>
      </c>
      <c r="F323" s="86">
        <v>0</v>
      </c>
      <c r="G323" s="86">
        <v>0</v>
      </c>
    </row>
    <row r="324" spans="1:10" x14ac:dyDescent="0.25">
      <c r="A324" s="86" t="s">
        <v>2876</v>
      </c>
      <c r="B324" s="86">
        <v>0</v>
      </c>
      <c r="C324" s="86">
        <v>0</v>
      </c>
      <c r="D324" s="86">
        <v>0</v>
      </c>
      <c r="E324" s="86">
        <v>0</v>
      </c>
      <c r="F324" s="86">
        <v>0</v>
      </c>
      <c r="G324" s="86">
        <v>0</v>
      </c>
    </row>
    <row r="325" spans="1:10" x14ac:dyDescent="0.25">
      <c r="A325" s="86" t="s">
        <v>416</v>
      </c>
      <c r="B325" s="86">
        <v>50</v>
      </c>
      <c r="C325" s="86">
        <v>0.06</v>
      </c>
      <c r="D325" s="86">
        <v>0</v>
      </c>
      <c r="E325" s="86">
        <v>0</v>
      </c>
      <c r="F325" s="86">
        <v>0</v>
      </c>
      <c r="G325" s="86">
        <v>0</v>
      </c>
    </row>
    <row r="326" spans="1:10" x14ac:dyDescent="0.25">
      <c r="A326" s="86" t="s">
        <v>2877</v>
      </c>
      <c r="B326" s="86">
        <v>0</v>
      </c>
      <c r="C326" s="86">
        <v>0</v>
      </c>
      <c r="D326" s="86">
        <v>0</v>
      </c>
      <c r="E326" s="86">
        <v>0</v>
      </c>
      <c r="F326" s="86">
        <v>0</v>
      </c>
      <c r="G326" s="86">
        <v>0</v>
      </c>
    </row>
    <row r="327" spans="1:10" x14ac:dyDescent="0.25">
      <c r="A327" s="86" t="s">
        <v>2878</v>
      </c>
      <c r="B327" s="86">
        <v>0</v>
      </c>
      <c r="C327" s="86">
        <v>0</v>
      </c>
      <c r="D327" s="86">
        <v>0</v>
      </c>
      <c r="E327" s="86">
        <v>0</v>
      </c>
      <c r="F327" s="86">
        <v>0</v>
      </c>
      <c r="G327" s="86">
        <v>0</v>
      </c>
    </row>
    <row r="328" spans="1:10" x14ac:dyDescent="0.25">
      <c r="A328" s="86" t="s">
        <v>2879</v>
      </c>
      <c r="B328" s="86">
        <v>0</v>
      </c>
      <c r="C328" s="86">
        <v>0</v>
      </c>
      <c r="D328" s="86">
        <v>0</v>
      </c>
      <c r="E328" s="86">
        <v>0</v>
      </c>
      <c r="F328" s="86">
        <v>0</v>
      </c>
      <c r="G328" s="86">
        <v>0</v>
      </c>
    </row>
    <row r="329" spans="1:10" x14ac:dyDescent="0.25">
      <c r="A329" s="86" t="s">
        <v>2880</v>
      </c>
      <c r="B329" s="86">
        <v>40</v>
      </c>
      <c r="C329" s="86">
        <v>0</v>
      </c>
      <c r="D329" s="86">
        <v>0</v>
      </c>
      <c r="E329" s="86">
        <v>0</v>
      </c>
      <c r="F329" s="86">
        <v>0.86</v>
      </c>
      <c r="G329" s="86">
        <v>0</v>
      </c>
      <c r="H329" s="86">
        <v>0</v>
      </c>
      <c r="J329" s="86">
        <v>1</v>
      </c>
    </row>
    <row r="330" spans="1:10" x14ac:dyDescent="0.25">
      <c r="A330" s="86" t="s">
        <v>2881</v>
      </c>
      <c r="B330" s="86">
        <v>0</v>
      </c>
      <c r="C330" s="86">
        <v>0</v>
      </c>
      <c r="D330" s="86">
        <v>0</v>
      </c>
      <c r="E330" s="86">
        <v>0</v>
      </c>
      <c r="F330" s="86">
        <v>0</v>
      </c>
      <c r="G330" s="86">
        <v>0</v>
      </c>
    </row>
    <row r="331" spans="1:10" x14ac:dyDescent="0.25">
      <c r="A331" s="86" t="s">
        <v>2882</v>
      </c>
      <c r="B331" s="86">
        <v>0</v>
      </c>
      <c r="C331" s="86">
        <v>0</v>
      </c>
      <c r="D331" s="86">
        <v>0</v>
      </c>
      <c r="E331" s="86">
        <v>0</v>
      </c>
      <c r="F331" s="86">
        <v>0</v>
      </c>
      <c r="G331" s="86">
        <v>0</v>
      </c>
    </row>
    <row r="332" spans="1:10" x14ac:dyDescent="0.25">
      <c r="A332" s="86" t="s">
        <v>2883</v>
      </c>
      <c r="B332" s="86">
        <v>10</v>
      </c>
      <c r="C332" s="86">
        <v>0.3</v>
      </c>
      <c r="D332" s="86">
        <v>0.04</v>
      </c>
      <c r="E332" s="86">
        <v>0</v>
      </c>
      <c r="F332" s="86">
        <v>0</v>
      </c>
      <c r="G332" s="86">
        <v>0</v>
      </c>
    </row>
    <row r="333" spans="1:10" x14ac:dyDescent="0.25">
      <c r="A333" s="86" t="s">
        <v>2884</v>
      </c>
      <c r="B333" s="86">
        <v>0</v>
      </c>
      <c r="C333" s="86">
        <v>0</v>
      </c>
      <c r="D333" s="86">
        <v>0</v>
      </c>
      <c r="E333" s="86">
        <v>0</v>
      </c>
      <c r="F333" s="86">
        <v>0</v>
      </c>
      <c r="G333" s="86">
        <v>0</v>
      </c>
    </row>
    <row r="334" spans="1:10" x14ac:dyDescent="0.25">
      <c r="A334" s="86" t="s">
        <v>2885</v>
      </c>
      <c r="B334" s="86">
        <v>0</v>
      </c>
      <c r="C334" s="86">
        <v>0</v>
      </c>
      <c r="D334" s="86">
        <v>0</v>
      </c>
      <c r="E334" s="86">
        <v>0</v>
      </c>
      <c r="F334" s="86">
        <v>0.14000000000000001</v>
      </c>
      <c r="G334" s="86">
        <v>0</v>
      </c>
      <c r="H334" s="86">
        <v>0</v>
      </c>
      <c r="J334" s="86">
        <v>2</v>
      </c>
    </row>
    <row r="335" spans="1:10" x14ac:dyDescent="0.25">
      <c r="A335" s="86" t="s">
        <v>2886</v>
      </c>
      <c r="B335" s="86">
        <v>0</v>
      </c>
      <c r="C335" s="86">
        <v>0</v>
      </c>
      <c r="D335" s="86">
        <v>0</v>
      </c>
      <c r="E335" s="86">
        <v>0</v>
      </c>
      <c r="F335" s="86">
        <v>0</v>
      </c>
      <c r="G335" s="86">
        <v>0</v>
      </c>
    </row>
    <row r="336" spans="1:10" x14ac:dyDescent="0.25">
      <c r="A336" s="86" t="s">
        <v>2887</v>
      </c>
      <c r="B336" s="86">
        <v>0</v>
      </c>
      <c r="C336" s="86">
        <v>0</v>
      </c>
      <c r="D336" s="86">
        <v>0</v>
      </c>
      <c r="E336" s="86">
        <v>0</v>
      </c>
      <c r="F336" s="86">
        <v>0</v>
      </c>
      <c r="G336" s="86">
        <v>0</v>
      </c>
    </row>
    <row r="337" spans="1:10" x14ac:dyDescent="0.25">
      <c r="A337" s="86" t="s">
        <v>2888</v>
      </c>
      <c r="B337" s="86">
        <v>0</v>
      </c>
      <c r="C337" s="86">
        <v>0</v>
      </c>
      <c r="D337" s="86">
        <v>0</v>
      </c>
      <c r="E337" s="86">
        <v>0</v>
      </c>
      <c r="F337" s="86">
        <v>0</v>
      </c>
      <c r="G337" s="86">
        <v>0</v>
      </c>
    </row>
    <row r="338" spans="1:10" x14ac:dyDescent="0.25">
      <c r="A338" s="86" t="s">
        <v>2889</v>
      </c>
      <c r="B338" s="86">
        <v>0</v>
      </c>
      <c r="C338" s="86">
        <v>0</v>
      </c>
      <c r="D338" s="86">
        <v>0</v>
      </c>
      <c r="E338" s="86">
        <v>0</v>
      </c>
      <c r="F338" s="86">
        <v>0</v>
      </c>
      <c r="G338" s="86">
        <v>0</v>
      </c>
    </row>
    <row r="339" spans="1:10" x14ac:dyDescent="0.25">
      <c r="A339" s="86" t="s">
        <v>2890</v>
      </c>
      <c r="B339" s="86">
        <v>0</v>
      </c>
      <c r="C339" s="86">
        <v>0</v>
      </c>
      <c r="D339" s="86">
        <v>0</v>
      </c>
      <c r="E339" s="86">
        <v>0</v>
      </c>
      <c r="F339" s="86">
        <v>0</v>
      </c>
      <c r="G339" s="86">
        <v>0</v>
      </c>
    </row>
    <row r="340" spans="1:10" x14ac:dyDescent="0.25">
      <c r="A340" s="86" t="s">
        <v>2891</v>
      </c>
      <c r="B340" s="86">
        <v>110</v>
      </c>
      <c r="C340" s="86">
        <v>0.46</v>
      </c>
      <c r="D340" s="86">
        <v>0.04</v>
      </c>
      <c r="E340" s="86">
        <v>0</v>
      </c>
      <c r="F340" s="86">
        <v>2.4300000000000002</v>
      </c>
      <c r="G340" s="86">
        <v>0</v>
      </c>
      <c r="H340" s="86">
        <v>0</v>
      </c>
      <c r="J340" s="86">
        <v>1.65</v>
      </c>
    </row>
    <row r="341" spans="1:10" x14ac:dyDescent="0.25">
      <c r="A341" s="86" t="s">
        <v>425</v>
      </c>
      <c r="B341" s="86">
        <v>0</v>
      </c>
      <c r="C341" s="86">
        <v>0</v>
      </c>
      <c r="D341" s="86">
        <v>0</v>
      </c>
      <c r="E341" s="86">
        <v>0</v>
      </c>
      <c r="F341" s="86">
        <v>0</v>
      </c>
      <c r="G341" s="86">
        <v>0</v>
      </c>
    </row>
    <row r="342" spans="1:10" x14ac:dyDescent="0.25">
      <c r="A342" s="86" t="s">
        <v>2892</v>
      </c>
      <c r="B342" s="86">
        <v>0</v>
      </c>
      <c r="C342" s="86">
        <v>0</v>
      </c>
      <c r="D342" s="86">
        <v>0</v>
      </c>
      <c r="E342" s="86">
        <v>0</v>
      </c>
      <c r="F342" s="86">
        <v>0</v>
      </c>
      <c r="G342" s="86">
        <v>0</v>
      </c>
    </row>
    <row r="343" spans="1:10" x14ac:dyDescent="0.25">
      <c r="A343" s="86" t="s">
        <v>2893</v>
      </c>
      <c r="B343" s="86">
        <v>0</v>
      </c>
      <c r="C343" s="86">
        <v>0</v>
      </c>
      <c r="D343" s="86">
        <v>0</v>
      </c>
      <c r="E343" s="86">
        <v>0</v>
      </c>
      <c r="F343" s="86">
        <v>0</v>
      </c>
      <c r="G343" s="86">
        <v>0</v>
      </c>
    </row>
    <row r="344" spans="1:10" x14ac:dyDescent="0.25">
      <c r="A344" s="86" t="s">
        <v>984</v>
      </c>
      <c r="B344" s="86">
        <v>50</v>
      </c>
      <c r="C344" s="86">
        <v>0.03</v>
      </c>
      <c r="D344" s="86">
        <v>0</v>
      </c>
      <c r="E344" s="86">
        <v>0</v>
      </c>
      <c r="F344" s="86">
        <v>0</v>
      </c>
      <c r="G344" s="86">
        <v>0</v>
      </c>
    </row>
    <row r="345" spans="1:10" x14ac:dyDescent="0.25">
      <c r="A345" s="86" t="s">
        <v>2894</v>
      </c>
      <c r="B345" s="86">
        <v>0</v>
      </c>
      <c r="C345" s="86">
        <v>0</v>
      </c>
      <c r="D345" s="86">
        <v>0</v>
      </c>
      <c r="E345" s="86">
        <v>0</v>
      </c>
      <c r="F345" s="86">
        <v>0.14000000000000001</v>
      </c>
      <c r="G345" s="86">
        <v>0</v>
      </c>
      <c r="H345" s="86">
        <v>0</v>
      </c>
      <c r="J345" s="86">
        <v>1</v>
      </c>
    </row>
    <row r="346" spans="1:10" x14ac:dyDescent="0.25">
      <c r="A346" s="86" t="s">
        <v>2895</v>
      </c>
      <c r="B346" s="86">
        <v>0</v>
      </c>
      <c r="C346" s="86">
        <v>0</v>
      </c>
      <c r="D346" s="86">
        <v>0</v>
      </c>
      <c r="E346" s="86">
        <v>0</v>
      </c>
      <c r="F346" s="86">
        <v>0</v>
      </c>
      <c r="G346" s="86">
        <v>0</v>
      </c>
    </row>
    <row r="347" spans="1:10" x14ac:dyDescent="0.25">
      <c r="A347" s="86" t="s">
        <v>2896</v>
      </c>
      <c r="B347" s="86">
        <v>20</v>
      </c>
      <c r="C347" s="86">
        <v>0.01</v>
      </c>
      <c r="D347" s="86">
        <v>0</v>
      </c>
      <c r="E347" s="86">
        <v>0</v>
      </c>
      <c r="F347" s="86">
        <v>0</v>
      </c>
      <c r="G347" s="86">
        <v>0</v>
      </c>
    </row>
    <row r="348" spans="1:10" x14ac:dyDescent="0.25">
      <c r="A348" s="86" t="s">
        <v>2897</v>
      </c>
      <c r="B348" s="86">
        <v>0</v>
      </c>
      <c r="C348" s="86">
        <v>0</v>
      </c>
      <c r="D348" s="86">
        <v>0</v>
      </c>
      <c r="E348" s="86">
        <v>0</v>
      </c>
      <c r="F348" s="86">
        <v>0</v>
      </c>
      <c r="G348" s="86">
        <v>0</v>
      </c>
    </row>
    <row r="349" spans="1:10" x14ac:dyDescent="0.25">
      <c r="A349" s="86" t="s">
        <v>2898</v>
      </c>
      <c r="B349" s="86">
        <v>0</v>
      </c>
      <c r="C349" s="86">
        <v>0</v>
      </c>
      <c r="D349" s="86">
        <v>0</v>
      </c>
      <c r="E349" s="86">
        <v>0</v>
      </c>
      <c r="F349" s="86">
        <v>0</v>
      </c>
      <c r="G349" s="86">
        <v>0</v>
      </c>
    </row>
    <row r="350" spans="1:10" x14ac:dyDescent="0.25">
      <c r="A350" s="86" t="s">
        <v>2899</v>
      </c>
      <c r="B350" s="86">
        <v>0</v>
      </c>
      <c r="C350" s="86">
        <v>0</v>
      </c>
      <c r="D350" s="86">
        <v>0</v>
      </c>
      <c r="E350" s="86">
        <v>0</v>
      </c>
      <c r="F350" s="86">
        <v>0</v>
      </c>
      <c r="G350" s="86">
        <v>0</v>
      </c>
    </row>
    <row r="351" spans="1:10" x14ac:dyDescent="0.25">
      <c r="A351" s="86" t="s">
        <v>2900</v>
      </c>
      <c r="B351" s="86">
        <v>260</v>
      </c>
      <c r="C351" s="86">
        <v>0.41</v>
      </c>
      <c r="D351" s="86">
        <v>0.15</v>
      </c>
      <c r="E351" s="86">
        <v>0</v>
      </c>
      <c r="F351" s="86">
        <v>0</v>
      </c>
      <c r="G351" s="86">
        <v>0</v>
      </c>
    </row>
    <row r="352" spans="1:10" x14ac:dyDescent="0.25">
      <c r="A352" s="86" t="s">
        <v>2901</v>
      </c>
      <c r="B352" s="86">
        <v>210</v>
      </c>
      <c r="C352" s="86">
        <v>0.02</v>
      </c>
      <c r="D352" s="86">
        <v>0.04</v>
      </c>
      <c r="E352" s="86">
        <v>0</v>
      </c>
      <c r="F352" s="86">
        <v>1.1399999999999999</v>
      </c>
      <c r="G352" s="86">
        <v>0</v>
      </c>
      <c r="H352" s="86">
        <v>2E-3</v>
      </c>
      <c r="I352" s="86">
        <v>0.82</v>
      </c>
      <c r="J352" s="86">
        <v>1.38</v>
      </c>
    </row>
    <row r="353" spans="1:10" x14ac:dyDescent="0.25">
      <c r="A353" s="86" t="s">
        <v>2902</v>
      </c>
      <c r="B353" s="86">
        <v>0</v>
      </c>
      <c r="C353" s="86">
        <v>0</v>
      </c>
      <c r="D353" s="86">
        <v>0</v>
      </c>
      <c r="E353" s="86">
        <v>0</v>
      </c>
      <c r="F353" s="86">
        <v>0</v>
      </c>
      <c r="G353" s="86">
        <v>0</v>
      </c>
    </row>
    <row r="354" spans="1:10" x14ac:dyDescent="0.25">
      <c r="A354" s="86" t="s">
        <v>435</v>
      </c>
      <c r="B354" s="86">
        <v>70</v>
      </c>
      <c r="C354" s="86">
        <v>0.06</v>
      </c>
      <c r="D354" s="86">
        <v>0</v>
      </c>
      <c r="E354" s="86">
        <v>0</v>
      </c>
      <c r="F354" s="86">
        <v>0</v>
      </c>
      <c r="G354" s="86">
        <v>0</v>
      </c>
    </row>
    <row r="355" spans="1:10" x14ac:dyDescent="0.25">
      <c r="A355" s="86" t="s">
        <v>2903</v>
      </c>
      <c r="B355" s="86">
        <v>260</v>
      </c>
      <c r="C355" s="86">
        <v>0.41</v>
      </c>
      <c r="D355" s="86">
        <v>0.15</v>
      </c>
      <c r="E355" s="86">
        <v>0</v>
      </c>
      <c r="F355" s="86">
        <v>1.57</v>
      </c>
      <c r="G355" s="86">
        <v>0</v>
      </c>
      <c r="H355" s="86">
        <v>0</v>
      </c>
      <c r="J355" s="86">
        <v>1.36</v>
      </c>
    </row>
    <row r="356" spans="1:10" x14ac:dyDescent="0.25">
      <c r="A356" s="86" t="s">
        <v>2904</v>
      </c>
      <c r="B356" s="86">
        <v>0</v>
      </c>
      <c r="C356" s="86">
        <v>0</v>
      </c>
      <c r="D356" s="86">
        <v>0</v>
      </c>
      <c r="E356" s="86">
        <v>0</v>
      </c>
      <c r="F356" s="86">
        <v>0</v>
      </c>
      <c r="G356" s="86">
        <v>0</v>
      </c>
    </row>
    <row r="357" spans="1:10" x14ac:dyDescent="0.25">
      <c r="A357" s="86" t="s">
        <v>2905</v>
      </c>
      <c r="B357" s="86">
        <v>0</v>
      </c>
      <c r="C357" s="86">
        <v>0</v>
      </c>
      <c r="D357" s="86">
        <v>0</v>
      </c>
      <c r="E357" s="86">
        <v>0</v>
      </c>
      <c r="F357" s="86">
        <v>0</v>
      </c>
      <c r="G357" s="86">
        <v>0</v>
      </c>
    </row>
    <row r="358" spans="1:10" x14ac:dyDescent="0.25">
      <c r="A358" s="86" t="s">
        <v>2906</v>
      </c>
      <c r="B358" s="86">
        <v>0</v>
      </c>
      <c r="C358" s="86">
        <v>0</v>
      </c>
      <c r="D358" s="86">
        <v>0</v>
      </c>
      <c r="E358" s="86">
        <v>0</v>
      </c>
      <c r="F358" s="86">
        <v>0</v>
      </c>
      <c r="G358" s="86">
        <v>0</v>
      </c>
    </row>
    <row r="359" spans="1:10" x14ac:dyDescent="0.25">
      <c r="A359" s="86" t="s">
        <v>2907</v>
      </c>
      <c r="B359" s="86">
        <v>0</v>
      </c>
      <c r="C359" s="86">
        <v>0</v>
      </c>
      <c r="D359" s="86">
        <v>0</v>
      </c>
      <c r="E359" s="86">
        <v>0</v>
      </c>
      <c r="F359" s="86">
        <v>0</v>
      </c>
      <c r="G359" s="86">
        <v>0</v>
      </c>
    </row>
    <row r="360" spans="1:10" x14ac:dyDescent="0.25">
      <c r="A360" s="86" t="s">
        <v>2908</v>
      </c>
      <c r="B360" s="86">
        <v>0</v>
      </c>
      <c r="C360" s="86">
        <v>0</v>
      </c>
      <c r="D360" s="86">
        <v>0</v>
      </c>
      <c r="E360" s="86">
        <v>0</v>
      </c>
      <c r="F360" s="86">
        <v>0</v>
      </c>
      <c r="G360" s="86">
        <v>0</v>
      </c>
    </row>
    <row r="361" spans="1:10" x14ac:dyDescent="0.25">
      <c r="A361" s="86" t="s">
        <v>2909</v>
      </c>
      <c r="B361" s="86">
        <v>0</v>
      </c>
      <c r="C361" s="86">
        <v>0</v>
      </c>
      <c r="D361" s="86">
        <v>0</v>
      </c>
      <c r="E361" s="86">
        <v>0</v>
      </c>
      <c r="F361" s="86">
        <v>0</v>
      </c>
      <c r="G361" s="86">
        <v>0</v>
      </c>
    </row>
    <row r="362" spans="1:10" x14ac:dyDescent="0.25">
      <c r="A362" s="86" t="s">
        <v>2910</v>
      </c>
      <c r="B362" s="86">
        <v>0</v>
      </c>
      <c r="C362" s="86">
        <v>0</v>
      </c>
      <c r="D362" s="86">
        <v>0</v>
      </c>
      <c r="E362" s="86">
        <v>0</v>
      </c>
      <c r="F362" s="86">
        <v>0</v>
      </c>
      <c r="G362" s="86">
        <v>0</v>
      </c>
    </row>
    <row r="363" spans="1:10" x14ac:dyDescent="0.25">
      <c r="A363" s="86" t="s">
        <v>2911</v>
      </c>
      <c r="B363" s="86">
        <v>0</v>
      </c>
      <c r="C363" s="86">
        <v>0</v>
      </c>
      <c r="D363" s="86">
        <v>0</v>
      </c>
      <c r="E363" s="86">
        <v>0</v>
      </c>
      <c r="F363" s="86">
        <v>0</v>
      </c>
      <c r="G363" s="86">
        <v>0</v>
      </c>
    </row>
    <row r="364" spans="1:10" x14ac:dyDescent="0.25">
      <c r="A364" s="86" t="s">
        <v>2912</v>
      </c>
      <c r="B364" s="86">
        <v>0</v>
      </c>
      <c r="C364" s="86">
        <v>0</v>
      </c>
      <c r="D364" s="86">
        <v>0</v>
      </c>
      <c r="E364" s="86">
        <v>0</v>
      </c>
      <c r="F364" s="86">
        <v>0</v>
      </c>
      <c r="G364" s="86">
        <v>0</v>
      </c>
    </row>
    <row r="365" spans="1:10" x14ac:dyDescent="0.25">
      <c r="A365" s="86" t="s">
        <v>2913</v>
      </c>
      <c r="B365" s="86">
        <v>0</v>
      </c>
      <c r="C365" s="86">
        <v>0</v>
      </c>
      <c r="D365" s="86">
        <v>0</v>
      </c>
      <c r="E365" s="86">
        <v>0</v>
      </c>
      <c r="F365" s="86">
        <v>0</v>
      </c>
      <c r="G365" s="86">
        <v>0</v>
      </c>
    </row>
    <row r="366" spans="1:10" x14ac:dyDescent="0.25">
      <c r="A366" s="86" t="s">
        <v>2914</v>
      </c>
      <c r="B366" s="86">
        <v>0</v>
      </c>
      <c r="C366" s="86">
        <v>0</v>
      </c>
      <c r="D366" s="86">
        <v>0</v>
      </c>
      <c r="E366" s="86">
        <v>0</v>
      </c>
      <c r="F366" s="86">
        <v>0</v>
      </c>
      <c r="G366" s="86">
        <v>0</v>
      </c>
    </row>
    <row r="367" spans="1:10" x14ac:dyDescent="0.25">
      <c r="A367" s="86" t="s">
        <v>2915</v>
      </c>
      <c r="B367" s="86">
        <v>0</v>
      </c>
      <c r="C367" s="86">
        <v>0</v>
      </c>
      <c r="D367" s="86">
        <v>0</v>
      </c>
      <c r="E367" s="86">
        <v>0</v>
      </c>
      <c r="F367" s="86">
        <v>0</v>
      </c>
      <c r="G367" s="86">
        <v>0</v>
      </c>
    </row>
    <row r="368" spans="1:10" x14ac:dyDescent="0.25">
      <c r="A368" s="86" t="s">
        <v>2916</v>
      </c>
      <c r="B368" s="86">
        <v>0</v>
      </c>
      <c r="C368" s="86">
        <v>0</v>
      </c>
      <c r="D368" s="86">
        <v>0</v>
      </c>
      <c r="E368" s="86">
        <v>0</v>
      </c>
      <c r="F368" s="86">
        <v>0</v>
      </c>
      <c r="G368" s="86">
        <v>0</v>
      </c>
    </row>
    <row r="369" spans="1:7" x14ac:dyDescent="0.25">
      <c r="A369" s="86" t="s">
        <v>2917</v>
      </c>
      <c r="B369" s="86">
        <v>0</v>
      </c>
      <c r="C369" s="86">
        <v>0</v>
      </c>
      <c r="D369" s="86">
        <v>0</v>
      </c>
      <c r="E369" s="86">
        <v>0</v>
      </c>
      <c r="F369" s="86">
        <v>0</v>
      </c>
      <c r="G369" s="86">
        <v>0</v>
      </c>
    </row>
    <row r="370" spans="1:7" x14ac:dyDescent="0.25">
      <c r="A370" s="86" t="s">
        <v>2918</v>
      </c>
      <c r="B370" s="86">
        <v>10</v>
      </c>
      <c r="C370" s="86">
        <v>0</v>
      </c>
      <c r="D370" s="86">
        <v>0</v>
      </c>
      <c r="E370" s="86">
        <v>0</v>
      </c>
      <c r="F370" s="86">
        <v>0</v>
      </c>
      <c r="G370" s="86">
        <v>0</v>
      </c>
    </row>
    <row r="371" spans="1:7" x14ac:dyDescent="0.25">
      <c r="A371" s="86" t="s">
        <v>2919</v>
      </c>
      <c r="B371" s="86">
        <v>0</v>
      </c>
      <c r="C371" s="86">
        <v>0</v>
      </c>
      <c r="D371" s="86">
        <v>0</v>
      </c>
      <c r="E371" s="86">
        <v>0</v>
      </c>
      <c r="F371" s="86">
        <v>0</v>
      </c>
      <c r="G371" s="86">
        <v>0</v>
      </c>
    </row>
    <row r="372" spans="1:7" x14ac:dyDescent="0.25">
      <c r="A372" s="86" t="s">
        <v>2920</v>
      </c>
      <c r="B372" s="86">
        <v>0</v>
      </c>
      <c r="C372" s="86">
        <v>0</v>
      </c>
      <c r="D372" s="86">
        <v>0</v>
      </c>
      <c r="E372" s="86">
        <v>0</v>
      </c>
      <c r="F372" s="86">
        <v>0</v>
      </c>
      <c r="G372" s="86">
        <v>0</v>
      </c>
    </row>
    <row r="373" spans="1:7" x14ac:dyDescent="0.25">
      <c r="A373" s="86" t="s">
        <v>2921</v>
      </c>
      <c r="B373" s="86">
        <v>0</v>
      </c>
      <c r="C373" s="86">
        <v>0</v>
      </c>
      <c r="D373" s="86">
        <v>0</v>
      </c>
      <c r="E373" s="86">
        <v>0</v>
      </c>
      <c r="F373" s="86">
        <v>0</v>
      </c>
      <c r="G373" s="86">
        <v>0</v>
      </c>
    </row>
    <row r="374" spans="1:7" x14ac:dyDescent="0.25">
      <c r="A374" s="86" t="s">
        <v>2922</v>
      </c>
      <c r="B374" s="86">
        <v>0</v>
      </c>
      <c r="C374" s="86">
        <v>0</v>
      </c>
      <c r="D374" s="86">
        <v>0</v>
      </c>
      <c r="E374" s="86">
        <v>0</v>
      </c>
      <c r="F374" s="86">
        <v>0</v>
      </c>
      <c r="G374" s="86">
        <v>0</v>
      </c>
    </row>
    <row r="375" spans="1:7" x14ac:dyDescent="0.25">
      <c r="A375" s="86" t="s">
        <v>2923</v>
      </c>
      <c r="B375" s="86">
        <v>0</v>
      </c>
      <c r="C375" s="86">
        <v>0</v>
      </c>
      <c r="D375" s="86">
        <v>0</v>
      </c>
      <c r="E375" s="86">
        <v>0</v>
      </c>
      <c r="F375" s="86">
        <v>0</v>
      </c>
      <c r="G375" s="86">
        <v>0</v>
      </c>
    </row>
    <row r="376" spans="1:7" x14ac:dyDescent="0.25">
      <c r="A376" s="86" t="s">
        <v>2924</v>
      </c>
      <c r="B376" s="86">
        <v>0</v>
      </c>
      <c r="C376" s="86">
        <v>0</v>
      </c>
      <c r="D376" s="86">
        <v>0</v>
      </c>
      <c r="E376" s="86">
        <v>0</v>
      </c>
      <c r="F376" s="86">
        <v>0</v>
      </c>
      <c r="G376" s="86">
        <v>0</v>
      </c>
    </row>
    <row r="377" spans="1:7" x14ac:dyDescent="0.25">
      <c r="A377" s="86" t="s">
        <v>457</v>
      </c>
      <c r="B377" s="86">
        <v>40</v>
      </c>
      <c r="C377" s="86">
        <v>0.02</v>
      </c>
      <c r="D377" s="86">
        <v>0</v>
      </c>
      <c r="E377" s="86">
        <v>0</v>
      </c>
      <c r="F377" s="86">
        <v>0</v>
      </c>
      <c r="G377" s="86">
        <v>0</v>
      </c>
    </row>
    <row r="378" spans="1:7" x14ac:dyDescent="0.25">
      <c r="A378" s="86" t="s">
        <v>2925</v>
      </c>
      <c r="B378" s="86">
        <v>0</v>
      </c>
      <c r="C378" s="86">
        <v>0</v>
      </c>
      <c r="D378" s="86">
        <v>0</v>
      </c>
      <c r="E378" s="86">
        <v>0</v>
      </c>
      <c r="F378" s="86">
        <v>0</v>
      </c>
      <c r="G378" s="86">
        <v>0</v>
      </c>
    </row>
    <row r="379" spans="1:7" x14ac:dyDescent="0.25">
      <c r="A379" s="86" t="s">
        <v>2926</v>
      </c>
      <c r="B379" s="86">
        <v>0</v>
      </c>
      <c r="C379" s="86">
        <v>0</v>
      </c>
      <c r="D379" s="86">
        <v>0</v>
      </c>
      <c r="E379" s="86">
        <v>0</v>
      </c>
      <c r="F379" s="86">
        <v>0</v>
      </c>
      <c r="G379" s="86">
        <v>0</v>
      </c>
    </row>
    <row r="380" spans="1:7" x14ac:dyDescent="0.25">
      <c r="A380" s="86" t="s">
        <v>2927</v>
      </c>
      <c r="B380" s="86">
        <v>0</v>
      </c>
      <c r="C380" s="86">
        <v>0</v>
      </c>
      <c r="D380" s="86">
        <v>0</v>
      </c>
      <c r="E380" s="86">
        <v>0</v>
      </c>
      <c r="F380" s="86">
        <v>0</v>
      </c>
      <c r="G380" s="86">
        <v>0</v>
      </c>
    </row>
    <row r="381" spans="1:7" x14ac:dyDescent="0.25">
      <c r="A381" s="86" t="s">
        <v>2928</v>
      </c>
      <c r="B381" s="86">
        <v>0</v>
      </c>
      <c r="C381" s="86">
        <v>0</v>
      </c>
      <c r="D381" s="86">
        <v>0</v>
      </c>
      <c r="E381" s="86">
        <v>0</v>
      </c>
      <c r="F381" s="86">
        <v>0</v>
      </c>
      <c r="G381" s="86">
        <v>0</v>
      </c>
    </row>
    <row r="382" spans="1:7" x14ac:dyDescent="0.25">
      <c r="A382" s="86" t="s">
        <v>462</v>
      </c>
      <c r="B382" s="86">
        <v>30</v>
      </c>
      <c r="C382" s="86">
        <v>0.02</v>
      </c>
      <c r="D382" s="86">
        <v>0</v>
      </c>
      <c r="E382" s="86">
        <v>0</v>
      </c>
      <c r="F382" s="86">
        <v>0</v>
      </c>
      <c r="G382" s="86">
        <v>0</v>
      </c>
    </row>
    <row r="383" spans="1:7" x14ac:dyDescent="0.25">
      <c r="A383" s="86" t="s">
        <v>2929</v>
      </c>
      <c r="B383" s="86">
        <v>0</v>
      </c>
      <c r="C383" s="86">
        <v>0</v>
      </c>
      <c r="D383" s="86">
        <v>0</v>
      </c>
      <c r="E383" s="86">
        <v>0</v>
      </c>
      <c r="F383" s="86">
        <v>0</v>
      </c>
      <c r="G383" s="86">
        <v>0</v>
      </c>
    </row>
    <row r="384" spans="1:7" x14ac:dyDescent="0.25">
      <c r="A384" s="86" t="s">
        <v>2930</v>
      </c>
      <c r="B384" s="86">
        <v>10</v>
      </c>
      <c r="C384" s="86">
        <v>0.01</v>
      </c>
      <c r="D384" s="86">
        <v>0</v>
      </c>
      <c r="E384" s="86">
        <v>0</v>
      </c>
      <c r="F384" s="86">
        <v>0</v>
      </c>
      <c r="G384" s="86">
        <v>0</v>
      </c>
    </row>
    <row r="385" spans="1:10" x14ac:dyDescent="0.25">
      <c r="A385" s="86" t="s">
        <v>2931</v>
      </c>
      <c r="B385" s="86">
        <v>0</v>
      </c>
      <c r="C385" s="86">
        <v>0</v>
      </c>
      <c r="D385" s="86">
        <v>0</v>
      </c>
      <c r="E385" s="86">
        <v>0</v>
      </c>
      <c r="F385" s="86">
        <v>0</v>
      </c>
      <c r="G385" s="86">
        <v>0</v>
      </c>
    </row>
    <row r="386" spans="1:10" x14ac:dyDescent="0.25">
      <c r="A386" s="86" t="s">
        <v>465</v>
      </c>
      <c r="B386" s="86">
        <v>50</v>
      </c>
      <c r="C386" s="86">
        <v>0.14000000000000001</v>
      </c>
      <c r="D386" s="86">
        <v>0.94</v>
      </c>
      <c r="E386" s="86">
        <v>0</v>
      </c>
      <c r="F386" s="86">
        <v>0.28999999999999998</v>
      </c>
      <c r="G386" s="86">
        <v>0</v>
      </c>
      <c r="H386" s="86">
        <v>0</v>
      </c>
      <c r="J386" s="86">
        <v>1.5</v>
      </c>
    </row>
    <row r="387" spans="1:10" x14ac:dyDescent="0.25">
      <c r="A387" s="86" t="s">
        <v>2932</v>
      </c>
      <c r="B387" s="86">
        <v>0</v>
      </c>
      <c r="C387" s="86">
        <v>0</v>
      </c>
      <c r="D387" s="86">
        <v>0</v>
      </c>
      <c r="E387" s="86">
        <v>0</v>
      </c>
      <c r="F387" s="86">
        <v>0</v>
      </c>
      <c r="G387" s="86">
        <v>0</v>
      </c>
    </row>
    <row r="388" spans="1:10" x14ac:dyDescent="0.25">
      <c r="A388" s="86" t="s">
        <v>2933</v>
      </c>
      <c r="B388" s="86">
        <v>0</v>
      </c>
      <c r="C388" s="86">
        <v>0</v>
      </c>
      <c r="D388" s="86">
        <v>0</v>
      </c>
      <c r="E388" s="86">
        <v>0</v>
      </c>
      <c r="F388" s="86">
        <v>0</v>
      </c>
      <c r="G388" s="86">
        <v>0</v>
      </c>
    </row>
    <row r="389" spans="1:10" x14ac:dyDescent="0.25">
      <c r="A389" s="86" t="s">
        <v>2934</v>
      </c>
      <c r="B389" s="86">
        <v>0</v>
      </c>
      <c r="C389" s="86">
        <v>0</v>
      </c>
      <c r="D389" s="86">
        <v>0</v>
      </c>
      <c r="E389" s="86">
        <v>0</v>
      </c>
      <c r="F389" s="86">
        <v>0</v>
      </c>
      <c r="G389" s="86">
        <v>0</v>
      </c>
    </row>
    <row r="390" spans="1:10" x14ac:dyDescent="0.25">
      <c r="A390" s="86" t="s">
        <v>2935</v>
      </c>
      <c r="B390" s="86">
        <v>0</v>
      </c>
      <c r="C390" s="86">
        <v>0</v>
      </c>
      <c r="D390" s="86">
        <v>0</v>
      </c>
      <c r="E390" s="86">
        <v>0</v>
      </c>
      <c r="F390" s="86">
        <v>0</v>
      </c>
      <c r="G390" s="86">
        <v>0</v>
      </c>
    </row>
    <row r="391" spans="1:10" x14ac:dyDescent="0.25">
      <c r="A391" s="86" t="s">
        <v>2936</v>
      </c>
      <c r="B391" s="86">
        <v>0</v>
      </c>
      <c r="C391" s="86">
        <v>0</v>
      </c>
      <c r="D391" s="86">
        <v>0</v>
      </c>
      <c r="E391" s="86">
        <v>0</v>
      </c>
      <c r="F391" s="86">
        <v>0</v>
      </c>
      <c r="G391" s="86">
        <v>0</v>
      </c>
    </row>
    <row r="392" spans="1:10" x14ac:dyDescent="0.25">
      <c r="A392" s="86" t="s">
        <v>2937</v>
      </c>
      <c r="B392" s="86">
        <v>0</v>
      </c>
      <c r="C392" s="86">
        <v>0</v>
      </c>
      <c r="D392" s="86">
        <v>0</v>
      </c>
      <c r="E392" s="86">
        <v>0</v>
      </c>
      <c r="F392" s="86">
        <v>0</v>
      </c>
      <c r="G392" s="86">
        <v>0</v>
      </c>
    </row>
    <row r="393" spans="1:10" x14ac:dyDescent="0.25">
      <c r="A393" s="86" t="s">
        <v>2938</v>
      </c>
      <c r="B393" s="86">
        <v>0</v>
      </c>
      <c r="C393" s="86">
        <v>0</v>
      </c>
      <c r="D393" s="86">
        <v>0</v>
      </c>
      <c r="E393" s="86">
        <v>0</v>
      </c>
      <c r="F393" s="86">
        <v>0</v>
      </c>
      <c r="G393" s="86">
        <v>0</v>
      </c>
    </row>
    <row r="394" spans="1:10" x14ac:dyDescent="0.25">
      <c r="A394" s="86" t="s">
        <v>473</v>
      </c>
      <c r="B394" s="86">
        <v>110</v>
      </c>
      <c r="C394" s="86">
        <v>0.05</v>
      </c>
      <c r="D394" s="86">
        <v>0.55000000000000004</v>
      </c>
      <c r="E394" s="86">
        <v>0</v>
      </c>
      <c r="F394" s="86">
        <v>0</v>
      </c>
      <c r="G394" s="86">
        <v>0</v>
      </c>
    </row>
    <row r="395" spans="1:10" x14ac:dyDescent="0.25">
      <c r="A395" s="86" t="s">
        <v>2939</v>
      </c>
      <c r="B395" s="86">
        <v>0</v>
      </c>
      <c r="C395" s="86">
        <v>0</v>
      </c>
      <c r="D395" s="86">
        <v>0</v>
      </c>
      <c r="E395" s="86">
        <v>0</v>
      </c>
      <c r="F395" s="86">
        <v>0</v>
      </c>
      <c r="G395" s="86">
        <v>0</v>
      </c>
    </row>
    <row r="396" spans="1:10" x14ac:dyDescent="0.25">
      <c r="A396" s="86" t="s">
        <v>2940</v>
      </c>
      <c r="B396" s="86">
        <v>0</v>
      </c>
      <c r="C396" s="86">
        <v>0</v>
      </c>
      <c r="D396" s="86">
        <v>0</v>
      </c>
      <c r="E396" s="86">
        <v>0</v>
      </c>
      <c r="F396" s="86">
        <v>0</v>
      </c>
      <c r="G396" s="86">
        <v>0</v>
      </c>
    </row>
    <row r="397" spans="1:10" x14ac:dyDescent="0.25">
      <c r="A397" s="86" t="s">
        <v>478</v>
      </c>
      <c r="B397" s="86">
        <v>10</v>
      </c>
      <c r="C397" s="86">
        <v>0</v>
      </c>
      <c r="D397" s="86">
        <v>0</v>
      </c>
      <c r="E397" s="86">
        <v>0</v>
      </c>
      <c r="F397" s="86">
        <v>0</v>
      </c>
      <c r="G397" s="86">
        <v>0</v>
      </c>
    </row>
    <row r="398" spans="1:10" x14ac:dyDescent="0.25">
      <c r="A398" s="86" t="s">
        <v>2941</v>
      </c>
      <c r="B398" s="86">
        <v>10</v>
      </c>
      <c r="C398" s="86">
        <v>0.28999999999999998</v>
      </c>
      <c r="D398" s="86">
        <v>0</v>
      </c>
      <c r="E398" s="86">
        <v>0</v>
      </c>
      <c r="F398" s="86">
        <v>0.86</v>
      </c>
      <c r="G398" s="86">
        <v>0</v>
      </c>
      <c r="H398" s="86">
        <v>0</v>
      </c>
      <c r="J398" s="86">
        <v>1</v>
      </c>
    </row>
    <row r="399" spans="1:10" x14ac:dyDescent="0.25">
      <c r="A399" s="86" t="s">
        <v>2942</v>
      </c>
      <c r="B399" s="86">
        <v>0</v>
      </c>
      <c r="C399" s="86">
        <v>0</v>
      </c>
      <c r="D399" s="86">
        <v>0</v>
      </c>
      <c r="E399" s="86">
        <v>0</v>
      </c>
      <c r="F399" s="86">
        <v>0</v>
      </c>
      <c r="G399" s="86">
        <v>0</v>
      </c>
    </row>
    <row r="400" spans="1:10" x14ac:dyDescent="0.25">
      <c r="A400" s="86" t="s">
        <v>2943</v>
      </c>
      <c r="B400" s="86">
        <v>0</v>
      </c>
      <c r="C400" s="86">
        <v>0</v>
      </c>
      <c r="D400" s="86">
        <v>0</v>
      </c>
      <c r="E400" s="86">
        <v>0</v>
      </c>
      <c r="F400" s="86">
        <v>0</v>
      </c>
      <c r="G400" s="86">
        <v>0</v>
      </c>
    </row>
    <row r="401" spans="1:7" x14ac:dyDescent="0.25">
      <c r="A401" s="86" t="s">
        <v>2944</v>
      </c>
      <c r="B401" s="86">
        <v>0</v>
      </c>
      <c r="C401" s="86">
        <v>0</v>
      </c>
      <c r="D401" s="86">
        <v>0</v>
      </c>
      <c r="E401" s="86">
        <v>0</v>
      </c>
      <c r="F401" s="86">
        <v>0</v>
      </c>
      <c r="G401" s="86">
        <v>0</v>
      </c>
    </row>
    <row r="402" spans="1:7" x14ac:dyDescent="0.25">
      <c r="A402" s="86" t="s">
        <v>483</v>
      </c>
      <c r="B402" s="86">
        <v>70</v>
      </c>
      <c r="C402" s="86">
        <v>0.06</v>
      </c>
      <c r="D402" s="86">
        <v>0</v>
      </c>
      <c r="E402" s="86">
        <v>0</v>
      </c>
      <c r="F402" s="86">
        <v>0</v>
      </c>
      <c r="G402" s="86">
        <v>0</v>
      </c>
    </row>
    <row r="403" spans="1:7" x14ac:dyDescent="0.25">
      <c r="A403" s="86" t="s">
        <v>2945</v>
      </c>
      <c r="B403" s="86">
        <v>0</v>
      </c>
      <c r="C403" s="86">
        <v>0</v>
      </c>
      <c r="D403" s="86">
        <v>0</v>
      </c>
      <c r="E403" s="86">
        <v>0</v>
      </c>
      <c r="F403" s="86">
        <v>0</v>
      </c>
      <c r="G403" s="86">
        <v>0</v>
      </c>
    </row>
    <row r="404" spans="1:7" x14ac:dyDescent="0.25">
      <c r="A404" s="86" t="s">
        <v>2946</v>
      </c>
      <c r="B404" s="86">
        <v>0</v>
      </c>
      <c r="C404" s="86">
        <v>0</v>
      </c>
      <c r="D404" s="86">
        <v>0</v>
      </c>
      <c r="E404" s="86">
        <v>0</v>
      </c>
      <c r="F404" s="86">
        <v>0</v>
      </c>
      <c r="G404" s="86">
        <v>0</v>
      </c>
    </row>
    <row r="405" spans="1:7" x14ac:dyDescent="0.25">
      <c r="A405" s="86" t="s">
        <v>2947</v>
      </c>
      <c r="B405" s="86">
        <v>0</v>
      </c>
      <c r="C405" s="86">
        <v>0</v>
      </c>
      <c r="D405" s="86">
        <v>0</v>
      </c>
      <c r="E405" s="86">
        <v>0</v>
      </c>
      <c r="F405" s="86">
        <v>0</v>
      </c>
      <c r="G405" s="86">
        <v>0</v>
      </c>
    </row>
    <row r="406" spans="1:7" x14ac:dyDescent="0.25">
      <c r="A406" s="86" t="s">
        <v>2948</v>
      </c>
      <c r="B406" s="86">
        <v>0</v>
      </c>
      <c r="C406" s="86">
        <v>0</v>
      </c>
      <c r="D406" s="86">
        <v>0</v>
      </c>
      <c r="E406" s="86">
        <v>0</v>
      </c>
      <c r="F406" s="86">
        <v>0</v>
      </c>
      <c r="G406" s="86">
        <v>0</v>
      </c>
    </row>
    <row r="407" spans="1:7" x14ac:dyDescent="0.25">
      <c r="A407" s="86" t="s">
        <v>190</v>
      </c>
      <c r="B407" s="86">
        <v>10</v>
      </c>
      <c r="C407" s="86">
        <v>0</v>
      </c>
      <c r="D407" s="86">
        <v>0</v>
      </c>
      <c r="E407" s="86">
        <v>0</v>
      </c>
      <c r="F407" s="86">
        <v>0</v>
      </c>
      <c r="G407" s="86">
        <v>0</v>
      </c>
    </row>
    <row r="408" spans="1:7" x14ac:dyDescent="0.25">
      <c r="A408" s="86" t="s">
        <v>2949</v>
      </c>
      <c r="B408" s="86">
        <v>0</v>
      </c>
      <c r="C408" s="86">
        <v>0</v>
      </c>
      <c r="D408" s="86">
        <v>0</v>
      </c>
      <c r="E408" s="86">
        <v>0</v>
      </c>
      <c r="F408" s="86">
        <v>0</v>
      </c>
      <c r="G408" s="86">
        <v>0</v>
      </c>
    </row>
    <row r="409" spans="1:7" x14ac:dyDescent="0.25">
      <c r="A409" s="86" t="s">
        <v>2950</v>
      </c>
      <c r="B409" s="86">
        <v>0</v>
      </c>
      <c r="C409" s="86">
        <v>0</v>
      </c>
      <c r="D409" s="86">
        <v>0</v>
      </c>
      <c r="E409" s="86">
        <v>0</v>
      </c>
      <c r="F409" s="86">
        <v>0</v>
      </c>
      <c r="G409" s="86">
        <v>0</v>
      </c>
    </row>
    <row r="410" spans="1:7" x14ac:dyDescent="0.25">
      <c r="A410" s="86" t="s">
        <v>2951</v>
      </c>
      <c r="B410" s="86">
        <v>0</v>
      </c>
      <c r="C410" s="86">
        <v>0</v>
      </c>
      <c r="D410" s="86">
        <v>0</v>
      </c>
      <c r="E410" s="86">
        <v>0</v>
      </c>
      <c r="F410" s="86">
        <v>0</v>
      </c>
      <c r="G410" s="86">
        <v>0</v>
      </c>
    </row>
    <row r="411" spans="1:7" x14ac:dyDescent="0.25">
      <c r="A411" s="86" t="s">
        <v>2952</v>
      </c>
      <c r="B411" s="86">
        <v>0</v>
      </c>
      <c r="C411" s="86">
        <v>0</v>
      </c>
      <c r="D411" s="86">
        <v>0</v>
      </c>
      <c r="E411" s="86">
        <v>0</v>
      </c>
      <c r="F411" s="86">
        <v>0</v>
      </c>
      <c r="G411" s="86">
        <v>0</v>
      </c>
    </row>
    <row r="412" spans="1:7" x14ac:dyDescent="0.25">
      <c r="A412" s="86" t="s">
        <v>2953</v>
      </c>
      <c r="B412" s="86">
        <v>0</v>
      </c>
      <c r="C412" s="86">
        <v>0</v>
      </c>
      <c r="D412" s="86">
        <v>0</v>
      </c>
      <c r="E412" s="86">
        <v>0</v>
      </c>
      <c r="F412" s="86">
        <v>0</v>
      </c>
      <c r="G412" s="86">
        <v>0</v>
      </c>
    </row>
    <row r="413" spans="1:7" x14ac:dyDescent="0.25">
      <c r="A413" s="86" t="s">
        <v>493</v>
      </c>
      <c r="B413" s="86">
        <v>20</v>
      </c>
      <c r="C413" s="86">
        <v>0.04</v>
      </c>
      <c r="D413" s="86">
        <v>0</v>
      </c>
      <c r="E413" s="86">
        <v>0</v>
      </c>
      <c r="F413" s="86">
        <v>0</v>
      </c>
      <c r="G413" s="86">
        <v>0</v>
      </c>
    </row>
    <row r="414" spans="1:7" x14ac:dyDescent="0.25">
      <c r="A414" s="86" t="s">
        <v>2954</v>
      </c>
      <c r="B414" s="86">
        <v>90</v>
      </c>
      <c r="C414" s="86">
        <v>0.25</v>
      </c>
      <c r="D414" s="86">
        <v>0.02</v>
      </c>
      <c r="E414" s="86">
        <v>0</v>
      </c>
      <c r="F414" s="86">
        <v>0</v>
      </c>
      <c r="G414" s="86">
        <v>0</v>
      </c>
    </row>
    <row r="415" spans="1:7" x14ac:dyDescent="0.25">
      <c r="A415" s="86" t="s">
        <v>2955</v>
      </c>
      <c r="B415" s="86">
        <v>0</v>
      </c>
      <c r="C415" s="86">
        <v>0</v>
      </c>
      <c r="D415" s="86">
        <v>0</v>
      </c>
      <c r="E415" s="86">
        <v>0</v>
      </c>
      <c r="F415" s="86">
        <v>0</v>
      </c>
      <c r="G415" s="86">
        <v>0</v>
      </c>
    </row>
    <row r="416" spans="1:7" x14ac:dyDescent="0.25">
      <c r="A416" s="86" t="s">
        <v>2956</v>
      </c>
      <c r="B416" s="86">
        <v>0</v>
      </c>
      <c r="C416" s="86">
        <v>0</v>
      </c>
      <c r="D416" s="86">
        <v>0</v>
      </c>
      <c r="E416" s="86">
        <v>0</v>
      </c>
      <c r="F416" s="86">
        <v>0</v>
      </c>
      <c r="G416" s="86">
        <v>0</v>
      </c>
    </row>
    <row r="417" spans="1:10" x14ac:dyDescent="0.25">
      <c r="A417" s="86" t="s">
        <v>1061</v>
      </c>
      <c r="B417" s="86">
        <v>210</v>
      </c>
      <c r="C417" s="86">
        <v>0.03</v>
      </c>
      <c r="D417" s="86">
        <v>0</v>
      </c>
      <c r="E417" s="86">
        <v>0</v>
      </c>
      <c r="F417" s="86">
        <v>0.56999999999999995</v>
      </c>
      <c r="G417" s="86">
        <v>0</v>
      </c>
      <c r="H417" s="86">
        <v>0</v>
      </c>
      <c r="J417" s="86">
        <v>1</v>
      </c>
    </row>
    <row r="418" spans="1:10" x14ac:dyDescent="0.25">
      <c r="A418" s="86" t="s">
        <v>2957</v>
      </c>
      <c r="B418" s="86">
        <v>0</v>
      </c>
      <c r="C418" s="86">
        <v>0</v>
      </c>
      <c r="D418" s="86">
        <v>0</v>
      </c>
      <c r="E418" s="86">
        <v>0</v>
      </c>
      <c r="F418" s="86">
        <v>0</v>
      </c>
      <c r="G418" s="86">
        <v>0</v>
      </c>
    </row>
    <row r="419" spans="1:10" x14ac:dyDescent="0.25">
      <c r="A419" s="86" t="s">
        <v>2958</v>
      </c>
      <c r="B419" s="86">
        <v>0</v>
      </c>
      <c r="C419" s="86">
        <v>0</v>
      </c>
      <c r="D419" s="86">
        <v>0</v>
      </c>
      <c r="E419" s="86">
        <v>0</v>
      </c>
      <c r="F419" s="86">
        <v>0</v>
      </c>
      <c r="G419" s="86">
        <v>0</v>
      </c>
    </row>
    <row r="420" spans="1:10" x14ac:dyDescent="0.25">
      <c r="A420" s="86" t="s">
        <v>2959</v>
      </c>
      <c r="B420" s="86">
        <v>0</v>
      </c>
      <c r="C420" s="86">
        <v>0</v>
      </c>
      <c r="D420" s="86">
        <v>0</v>
      </c>
      <c r="E420" s="86">
        <v>0</v>
      </c>
      <c r="F420" s="86">
        <v>0</v>
      </c>
      <c r="G420" s="86">
        <v>0</v>
      </c>
    </row>
    <row r="421" spans="1:10" x14ac:dyDescent="0.25">
      <c r="A421" s="86" t="s">
        <v>2960</v>
      </c>
      <c r="B421" s="86">
        <v>0</v>
      </c>
      <c r="C421" s="86">
        <v>0</v>
      </c>
      <c r="D421" s="86">
        <v>0</v>
      </c>
      <c r="E421" s="86">
        <v>0</v>
      </c>
      <c r="F421" s="86">
        <v>0</v>
      </c>
      <c r="G421" s="86">
        <v>0</v>
      </c>
    </row>
    <row r="422" spans="1:10" x14ac:dyDescent="0.25">
      <c r="A422" s="86" t="s">
        <v>2961</v>
      </c>
      <c r="B422" s="86">
        <v>0</v>
      </c>
      <c r="C422" s="86">
        <v>0</v>
      </c>
      <c r="D422" s="86">
        <v>0</v>
      </c>
      <c r="E422" s="86">
        <v>0</v>
      </c>
      <c r="F422" s="86">
        <v>0</v>
      </c>
      <c r="G422" s="86">
        <v>0</v>
      </c>
    </row>
    <row r="423" spans="1:10" x14ac:dyDescent="0.25">
      <c r="A423" s="86" t="s">
        <v>2962</v>
      </c>
      <c r="B423" s="86">
        <v>0</v>
      </c>
      <c r="C423" s="86">
        <v>0</v>
      </c>
      <c r="D423" s="86">
        <v>0</v>
      </c>
      <c r="E423" s="86">
        <v>0</v>
      </c>
      <c r="F423" s="86">
        <v>0</v>
      </c>
      <c r="G423" s="86">
        <v>0</v>
      </c>
    </row>
    <row r="424" spans="1:10" x14ac:dyDescent="0.25">
      <c r="A424" s="86" t="s">
        <v>2963</v>
      </c>
      <c r="B424" s="86">
        <v>0</v>
      </c>
      <c r="C424" s="86">
        <v>0</v>
      </c>
      <c r="D424" s="86">
        <v>0</v>
      </c>
      <c r="E424" s="86">
        <v>0</v>
      </c>
      <c r="F424" s="86">
        <v>0</v>
      </c>
      <c r="G424" s="86">
        <v>0</v>
      </c>
    </row>
    <row r="425" spans="1:10" x14ac:dyDescent="0.25">
      <c r="A425" s="86" t="s">
        <v>2964</v>
      </c>
      <c r="B425" s="86">
        <v>0</v>
      </c>
      <c r="C425" s="86">
        <v>0</v>
      </c>
      <c r="D425" s="86">
        <v>0</v>
      </c>
      <c r="E425" s="86">
        <v>0</v>
      </c>
      <c r="F425" s="86">
        <v>0</v>
      </c>
      <c r="G425" s="86">
        <v>0</v>
      </c>
    </row>
    <row r="426" spans="1:10" x14ac:dyDescent="0.25">
      <c r="A426" s="86" t="s">
        <v>2965</v>
      </c>
      <c r="B426" s="86">
        <v>0</v>
      </c>
      <c r="C426" s="86">
        <v>0</v>
      </c>
      <c r="D426" s="86">
        <v>0</v>
      </c>
      <c r="E426" s="86">
        <v>0</v>
      </c>
      <c r="F426" s="86">
        <v>0</v>
      </c>
      <c r="G426" s="86">
        <v>0</v>
      </c>
    </row>
    <row r="427" spans="1:10" x14ac:dyDescent="0.25">
      <c r="A427" s="86" t="s">
        <v>2966</v>
      </c>
      <c r="B427" s="86">
        <v>0</v>
      </c>
      <c r="C427" s="86">
        <v>0</v>
      </c>
      <c r="D427" s="86">
        <v>0</v>
      </c>
      <c r="E427" s="86">
        <v>0</v>
      </c>
      <c r="F427" s="86">
        <v>0</v>
      </c>
      <c r="G427" s="86">
        <v>0</v>
      </c>
    </row>
    <row r="428" spans="1:10" x14ac:dyDescent="0.25">
      <c r="A428" s="86" t="s">
        <v>2967</v>
      </c>
      <c r="B428" s="86">
        <v>0</v>
      </c>
      <c r="C428" s="86">
        <v>0</v>
      </c>
      <c r="D428" s="86">
        <v>0</v>
      </c>
      <c r="E428" s="86">
        <v>0</v>
      </c>
      <c r="F428" s="86">
        <v>0</v>
      </c>
      <c r="G428" s="86">
        <v>0</v>
      </c>
    </row>
    <row r="429" spans="1:10" x14ac:dyDescent="0.25">
      <c r="A429" s="86" t="s">
        <v>2968</v>
      </c>
      <c r="B429" s="86">
        <v>0</v>
      </c>
      <c r="C429" s="86">
        <v>0</v>
      </c>
      <c r="D429" s="86">
        <v>0</v>
      </c>
      <c r="E429" s="86">
        <v>0</v>
      </c>
      <c r="F429" s="86">
        <v>0</v>
      </c>
      <c r="G429" s="86">
        <v>0</v>
      </c>
    </row>
    <row r="430" spans="1:10" x14ac:dyDescent="0.25">
      <c r="A430" s="86" t="s">
        <v>2969</v>
      </c>
      <c r="B430" s="86">
        <v>0</v>
      </c>
      <c r="C430" s="86">
        <v>0</v>
      </c>
      <c r="D430" s="86">
        <v>0</v>
      </c>
      <c r="E430" s="86">
        <v>0</v>
      </c>
      <c r="F430" s="86">
        <v>0</v>
      </c>
      <c r="G430" s="86">
        <v>0</v>
      </c>
    </row>
    <row r="431" spans="1:10" x14ac:dyDescent="0.25">
      <c r="A431" s="86" t="s">
        <v>2970</v>
      </c>
      <c r="B431" s="86">
        <v>0</v>
      </c>
      <c r="C431" s="86">
        <v>0</v>
      </c>
      <c r="D431" s="86">
        <v>0</v>
      </c>
      <c r="E431" s="86">
        <v>0</v>
      </c>
      <c r="F431" s="86">
        <v>0</v>
      </c>
      <c r="G431" s="86">
        <v>0</v>
      </c>
    </row>
    <row r="432" spans="1:10" x14ac:dyDescent="0.25">
      <c r="A432" s="86" t="s">
        <v>2971</v>
      </c>
      <c r="B432" s="86">
        <v>0</v>
      </c>
      <c r="C432" s="86">
        <v>0</v>
      </c>
      <c r="D432" s="86">
        <v>0</v>
      </c>
      <c r="E432" s="86">
        <v>0</v>
      </c>
      <c r="F432" s="86">
        <v>0</v>
      </c>
      <c r="G432" s="86">
        <v>0</v>
      </c>
    </row>
    <row r="433" spans="1:7" x14ac:dyDescent="0.25">
      <c r="A433" s="86" t="s">
        <v>2972</v>
      </c>
      <c r="B433" s="86">
        <v>0</v>
      </c>
      <c r="C433" s="86">
        <v>0</v>
      </c>
      <c r="D433" s="86">
        <v>0</v>
      </c>
      <c r="E433" s="86">
        <v>0</v>
      </c>
      <c r="F433" s="86">
        <v>0</v>
      </c>
      <c r="G433" s="86">
        <v>0</v>
      </c>
    </row>
    <row r="434" spans="1:7" x14ac:dyDescent="0.25">
      <c r="A434" s="86" t="s">
        <v>2973</v>
      </c>
      <c r="B434" s="86">
        <v>0</v>
      </c>
      <c r="C434" s="86">
        <v>0</v>
      </c>
      <c r="D434" s="86">
        <v>0</v>
      </c>
      <c r="E434" s="86">
        <v>0</v>
      </c>
      <c r="F434" s="86">
        <v>0</v>
      </c>
      <c r="G434" s="86">
        <v>0</v>
      </c>
    </row>
    <row r="435" spans="1:7" x14ac:dyDescent="0.25">
      <c r="A435" s="86" t="s">
        <v>2974</v>
      </c>
      <c r="B435" s="86">
        <v>0</v>
      </c>
      <c r="C435" s="86">
        <v>0</v>
      </c>
      <c r="D435" s="86">
        <v>0</v>
      </c>
      <c r="E435" s="86">
        <v>0</v>
      </c>
      <c r="F435" s="86">
        <v>0</v>
      </c>
      <c r="G435" s="86">
        <v>0</v>
      </c>
    </row>
    <row r="436" spans="1:7" x14ac:dyDescent="0.25">
      <c r="A436" s="86" t="s">
        <v>2975</v>
      </c>
      <c r="B436" s="86">
        <v>0</v>
      </c>
      <c r="C436" s="86">
        <v>0</v>
      </c>
      <c r="D436" s="86">
        <v>0</v>
      </c>
      <c r="E436" s="86">
        <v>0</v>
      </c>
      <c r="F436" s="86">
        <v>0</v>
      </c>
      <c r="G436" s="86">
        <v>0</v>
      </c>
    </row>
    <row r="437" spans="1:7" x14ac:dyDescent="0.25">
      <c r="A437" s="86" t="s">
        <v>2976</v>
      </c>
      <c r="B437" s="86">
        <v>0</v>
      </c>
      <c r="C437" s="86">
        <v>0</v>
      </c>
      <c r="D437" s="86">
        <v>0</v>
      </c>
      <c r="E437" s="86">
        <v>0</v>
      </c>
      <c r="F437" s="86">
        <v>0</v>
      </c>
      <c r="G437" s="86">
        <v>0</v>
      </c>
    </row>
    <row r="438" spans="1:7" x14ac:dyDescent="0.25">
      <c r="A438" s="86" t="s">
        <v>2977</v>
      </c>
      <c r="B438" s="86">
        <v>0</v>
      </c>
      <c r="C438" s="86">
        <v>0</v>
      </c>
      <c r="D438" s="86">
        <v>0</v>
      </c>
      <c r="E438" s="86">
        <v>0</v>
      </c>
      <c r="F438" s="86">
        <v>0</v>
      </c>
      <c r="G438" s="86">
        <v>0</v>
      </c>
    </row>
    <row r="439" spans="1:7" x14ac:dyDescent="0.25">
      <c r="A439" s="86" t="s">
        <v>2978</v>
      </c>
      <c r="B439" s="86">
        <v>0</v>
      </c>
      <c r="C439" s="86">
        <v>0</v>
      </c>
      <c r="D439" s="86">
        <v>0</v>
      </c>
      <c r="E439" s="86">
        <v>0</v>
      </c>
      <c r="F439" s="86">
        <v>0</v>
      </c>
      <c r="G439" s="86">
        <v>0</v>
      </c>
    </row>
    <row r="440" spans="1:7" x14ac:dyDescent="0.25">
      <c r="A440" s="86" t="s">
        <v>2979</v>
      </c>
      <c r="B440" s="86">
        <v>0</v>
      </c>
      <c r="C440" s="86">
        <v>0</v>
      </c>
      <c r="D440" s="86">
        <v>0</v>
      </c>
      <c r="E440" s="86">
        <v>0</v>
      </c>
      <c r="F440" s="86">
        <v>0</v>
      </c>
      <c r="G440" s="86">
        <v>0</v>
      </c>
    </row>
    <row r="441" spans="1:7" x14ac:dyDescent="0.25">
      <c r="A441" s="86" t="s">
        <v>2980</v>
      </c>
      <c r="B441" s="86">
        <v>0</v>
      </c>
      <c r="C441" s="86">
        <v>0</v>
      </c>
      <c r="D441" s="86">
        <v>0</v>
      </c>
      <c r="E441" s="86">
        <v>0</v>
      </c>
      <c r="F441" s="86">
        <v>0</v>
      </c>
      <c r="G441" s="86">
        <v>0</v>
      </c>
    </row>
    <row r="442" spans="1:7" x14ac:dyDescent="0.25">
      <c r="A442" s="86" t="s">
        <v>2981</v>
      </c>
      <c r="B442" s="86">
        <v>0</v>
      </c>
      <c r="C442" s="86">
        <v>0</v>
      </c>
      <c r="D442" s="86">
        <v>0</v>
      </c>
      <c r="E442" s="86">
        <v>0</v>
      </c>
      <c r="F442" s="86">
        <v>0</v>
      </c>
      <c r="G442" s="86">
        <v>0</v>
      </c>
    </row>
    <row r="443" spans="1:7" x14ac:dyDescent="0.25">
      <c r="A443" s="86" t="s">
        <v>2982</v>
      </c>
      <c r="B443" s="86">
        <v>0</v>
      </c>
      <c r="C443" s="86">
        <v>0</v>
      </c>
      <c r="D443" s="86">
        <v>0</v>
      </c>
      <c r="E443" s="86">
        <v>0</v>
      </c>
      <c r="F443" s="86">
        <v>0</v>
      </c>
      <c r="G443" s="86">
        <v>0</v>
      </c>
    </row>
    <row r="444" spans="1:7" x14ac:dyDescent="0.25">
      <c r="A444" s="86" t="s">
        <v>2983</v>
      </c>
      <c r="B444" s="86">
        <v>0</v>
      </c>
      <c r="C444" s="86">
        <v>0</v>
      </c>
      <c r="D444" s="86">
        <v>0</v>
      </c>
      <c r="E444" s="86">
        <v>0</v>
      </c>
      <c r="F444" s="86">
        <v>0</v>
      </c>
      <c r="G444" s="86">
        <v>0</v>
      </c>
    </row>
    <row r="445" spans="1:7" x14ac:dyDescent="0.25">
      <c r="A445" s="86" t="s">
        <v>2984</v>
      </c>
      <c r="B445" s="86">
        <v>0</v>
      </c>
      <c r="C445" s="86">
        <v>0</v>
      </c>
      <c r="D445" s="86">
        <v>0</v>
      </c>
      <c r="E445" s="86">
        <v>0</v>
      </c>
      <c r="F445" s="86">
        <v>0</v>
      </c>
      <c r="G445" s="86">
        <v>0</v>
      </c>
    </row>
    <row r="446" spans="1:7" x14ac:dyDescent="0.25">
      <c r="A446" s="86" t="s">
        <v>2985</v>
      </c>
      <c r="B446" s="86">
        <v>0</v>
      </c>
      <c r="C446" s="86">
        <v>0</v>
      </c>
      <c r="D446" s="86">
        <v>0</v>
      </c>
      <c r="E446" s="86">
        <v>0</v>
      </c>
      <c r="F446" s="86">
        <v>0</v>
      </c>
      <c r="G446" s="86">
        <v>0</v>
      </c>
    </row>
    <row r="447" spans="1:7" x14ac:dyDescent="0.25">
      <c r="A447" s="86" t="s">
        <v>2986</v>
      </c>
      <c r="B447" s="86">
        <v>0</v>
      </c>
      <c r="C447" s="86">
        <v>0</v>
      </c>
      <c r="D447" s="86">
        <v>0</v>
      </c>
      <c r="E447" s="86">
        <v>0</v>
      </c>
      <c r="F447" s="86">
        <v>0</v>
      </c>
      <c r="G447" s="86">
        <v>0</v>
      </c>
    </row>
    <row r="448" spans="1:7" x14ac:dyDescent="0.25">
      <c r="A448" s="86" t="s">
        <v>2987</v>
      </c>
      <c r="B448" s="86">
        <v>0</v>
      </c>
      <c r="C448" s="86">
        <v>0</v>
      </c>
      <c r="D448" s="86">
        <v>0</v>
      </c>
      <c r="E448" s="86">
        <v>0</v>
      </c>
      <c r="F448" s="86">
        <v>0</v>
      </c>
      <c r="G448" s="86">
        <v>0</v>
      </c>
    </row>
    <row r="449" spans="1:7" x14ac:dyDescent="0.25">
      <c r="A449" s="86" t="s">
        <v>2988</v>
      </c>
      <c r="B449" s="86">
        <v>0</v>
      </c>
      <c r="C449" s="86">
        <v>0</v>
      </c>
      <c r="D449" s="86">
        <v>0</v>
      </c>
      <c r="E449" s="86">
        <v>0</v>
      </c>
      <c r="F449" s="86">
        <v>0</v>
      </c>
      <c r="G449" s="86">
        <v>0</v>
      </c>
    </row>
    <row r="450" spans="1:7" x14ac:dyDescent="0.25">
      <c r="A450" s="86" t="s">
        <v>2989</v>
      </c>
      <c r="B450" s="86">
        <v>0</v>
      </c>
      <c r="C450" s="86">
        <v>0</v>
      </c>
      <c r="D450" s="86">
        <v>0</v>
      </c>
      <c r="E450" s="86">
        <v>0</v>
      </c>
      <c r="F450" s="86">
        <v>0</v>
      </c>
      <c r="G450" s="86">
        <v>0</v>
      </c>
    </row>
    <row r="451" spans="1:7" x14ac:dyDescent="0.25">
      <c r="A451" s="86" t="s">
        <v>2990</v>
      </c>
      <c r="B451" s="86">
        <v>20</v>
      </c>
      <c r="C451" s="86">
        <v>0.12</v>
      </c>
      <c r="D451" s="86">
        <v>0.05</v>
      </c>
      <c r="E451" s="86">
        <v>0</v>
      </c>
      <c r="F451" s="86">
        <v>0</v>
      </c>
      <c r="G451" s="86">
        <v>0</v>
      </c>
    </row>
    <row r="452" spans="1:7" x14ac:dyDescent="0.25">
      <c r="A452" s="86" t="s">
        <v>2991</v>
      </c>
      <c r="B452" s="86">
        <v>0</v>
      </c>
      <c r="C452" s="86">
        <v>0</v>
      </c>
      <c r="D452" s="86">
        <v>0</v>
      </c>
      <c r="E452" s="86">
        <v>0</v>
      </c>
      <c r="F452" s="86">
        <v>0</v>
      </c>
      <c r="G452" s="86">
        <v>0</v>
      </c>
    </row>
    <row r="453" spans="1:7" x14ac:dyDescent="0.25">
      <c r="A453" s="86" t="s">
        <v>2992</v>
      </c>
      <c r="B453" s="86">
        <v>0</v>
      </c>
      <c r="C453" s="86">
        <v>0</v>
      </c>
      <c r="D453" s="86">
        <v>0</v>
      </c>
      <c r="E453" s="86">
        <v>0</v>
      </c>
      <c r="F453" s="86">
        <v>0</v>
      </c>
      <c r="G453" s="86">
        <v>0</v>
      </c>
    </row>
    <row r="454" spans="1:7" x14ac:dyDescent="0.25">
      <c r="A454" s="86" t="s">
        <v>2993</v>
      </c>
      <c r="B454" s="86">
        <v>0</v>
      </c>
      <c r="C454" s="86">
        <v>0</v>
      </c>
      <c r="D454" s="86">
        <v>0</v>
      </c>
      <c r="E454" s="86">
        <v>0</v>
      </c>
      <c r="F454" s="86">
        <v>0</v>
      </c>
      <c r="G454" s="86">
        <v>0</v>
      </c>
    </row>
    <row r="455" spans="1:7" x14ac:dyDescent="0.25">
      <c r="A455" s="86" t="s">
        <v>2994</v>
      </c>
      <c r="B455" s="86">
        <v>0</v>
      </c>
      <c r="C455" s="86">
        <v>0</v>
      </c>
      <c r="D455" s="86">
        <v>0</v>
      </c>
      <c r="E455" s="86">
        <v>0</v>
      </c>
      <c r="F455" s="86">
        <v>0</v>
      </c>
      <c r="G455" s="86">
        <v>0</v>
      </c>
    </row>
    <row r="456" spans="1:7" x14ac:dyDescent="0.25">
      <c r="A456" s="86" t="s">
        <v>2995</v>
      </c>
      <c r="B456" s="86">
        <v>0</v>
      </c>
      <c r="C456" s="86">
        <v>0</v>
      </c>
      <c r="D456" s="86">
        <v>0</v>
      </c>
      <c r="E456" s="86">
        <v>0</v>
      </c>
      <c r="F456" s="86">
        <v>0</v>
      </c>
      <c r="G456" s="86">
        <v>0</v>
      </c>
    </row>
    <row r="457" spans="1:7" x14ac:dyDescent="0.25">
      <c r="A457" s="86" t="s">
        <v>540</v>
      </c>
      <c r="B457" s="86">
        <v>10</v>
      </c>
      <c r="C457" s="86">
        <v>0.04</v>
      </c>
      <c r="D457" s="86">
        <v>0</v>
      </c>
      <c r="E457" s="86">
        <v>0</v>
      </c>
      <c r="F457" s="86">
        <v>0</v>
      </c>
      <c r="G457" s="86">
        <v>0</v>
      </c>
    </row>
    <row r="458" spans="1:7" x14ac:dyDescent="0.25">
      <c r="A458" s="86" t="s">
        <v>2996</v>
      </c>
      <c r="B458" s="86">
        <v>0</v>
      </c>
      <c r="C458" s="86">
        <v>0</v>
      </c>
      <c r="D458" s="86">
        <v>0</v>
      </c>
      <c r="E458" s="86">
        <v>0</v>
      </c>
      <c r="F458" s="86">
        <v>0</v>
      </c>
      <c r="G458" s="86">
        <v>0</v>
      </c>
    </row>
    <row r="459" spans="1:7" x14ac:dyDescent="0.25">
      <c r="A459" s="86" t="s">
        <v>2997</v>
      </c>
      <c r="B459" s="86">
        <v>0</v>
      </c>
      <c r="C459" s="86">
        <v>0</v>
      </c>
      <c r="D459" s="86">
        <v>0</v>
      </c>
      <c r="E459" s="86">
        <v>0</v>
      </c>
      <c r="F459" s="86">
        <v>0</v>
      </c>
      <c r="G459" s="86">
        <v>0</v>
      </c>
    </row>
    <row r="460" spans="1:7" x14ac:dyDescent="0.25">
      <c r="A460" s="86" t="s">
        <v>2998</v>
      </c>
      <c r="B460" s="86">
        <v>0</v>
      </c>
      <c r="C460" s="86">
        <v>0</v>
      </c>
      <c r="D460" s="86">
        <v>0</v>
      </c>
      <c r="E460" s="86">
        <v>0</v>
      </c>
      <c r="F460" s="86">
        <v>0</v>
      </c>
      <c r="G460" s="86">
        <v>0</v>
      </c>
    </row>
    <row r="461" spans="1:7" x14ac:dyDescent="0.25">
      <c r="A461" s="86" t="s">
        <v>542</v>
      </c>
      <c r="B461" s="86">
        <v>20</v>
      </c>
      <c r="C461" s="86">
        <v>0.09</v>
      </c>
      <c r="D461" s="86">
        <v>0</v>
      </c>
      <c r="E461" s="86">
        <v>0</v>
      </c>
      <c r="F461" s="86">
        <v>0</v>
      </c>
      <c r="G461" s="86">
        <v>0</v>
      </c>
    </row>
    <row r="462" spans="1:7" x14ac:dyDescent="0.25">
      <c r="A462" s="86" t="s">
        <v>2999</v>
      </c>
      <c r="B462" s="86">
        <v>0</v>
      </c>
      <c r="C462" s="86">
        <v>0</v>
      </c>
      <c r="D462" s="86">
        <v>0</v>
      </c>
      <c r="E462" s="86">
        <v>0</v>
      </c>
      <c r="F462" s="86">
        <v>0</v>
      </c>
      <c r="G462" s="86">
        <v>0</v>
      </c>
    </row>
    <row r="463" spans="1:7" x14ac:dyDescent="0.25">
      <c r="A463" s="86" t="s">
        <v>543</v>
      </c>
      <c r="B463" s="86">
        <v>10</v>
      </c>
      <c r="C463" s="86">
        <v>0</v>
      </c>
      <c r="D463" s="86">
        <v>0</v>
      </c>
      <c r="E463" s="86">
        <v>0</v>
      </c>
      <c r="F463" s="86">
        <v>0</v>
      </c>
      <c r="G463" s="86">
        <v>0</v>
      </c>
    </row>
    <row r="464" spans="1:7" x14ac:dyDescent="0.25">
      <c r="A464" s="86" t="s">
        <v>544</v>
      </c>
      <c r="B464" s="86">
        <v>10</v>
      </c>
      <c r="C464" s="86">
        <v>0.01</v>
      </c>
      <c r="D464" s="86">
        <v>0</v>
      </c>
      <c r="E464" s="86">
        <v>0</v>
      </c>
      <c r="F464" s="86">
        <v>0</v>
      </c>
      <c r="G464" s="86">
        <v>0</v>
      </c>
    </row>
    <row r="465" spans="1:7" x14ac:dyDescent="0.25">
      <c r="A465" s="86" t="s">
        <v>3000</v>
      </c>
      <c r="B465" s="86">
        <v>0</v>
      </c>
      <c r="C465" s="86">
        <v>0</v>
      </c>
      <c r="D465" s="86">
        <v>0</v>
      </c>
      <c r="E465" s="86">
        <v>0</v>
      </c>
      <c r="F465" s="86">
        <v>0</v>
      </c>
      <c r="G465" s="86">
        <v>0</v>
      </c>
    </row>
    <row r="466" spans="1:7" x14ac:dyDescent="0.25">
      <c r="A466" s="86" t="s">
        <v>3001</v>
      </c>
      <c r="B466" s="86">
        <v>0</v>
      </c>
      <c r="C466" s="86">
        <v>0</v>
      </c>
      <c r="D466" s="86">
        <v>0</v>
      </c>
      <c r="E466" s="86">
        <v>0</v>
      </c>
      <c r="F466" s="86">
        <v>0</v>
      </c>
      <c r="G466" s="86">
        <v>0</v>
      </c>
    </row>
    <row r="467" spans="1:7" x14ac:dyDescent="0.25">
      <c r="A467" s="86" t="s">
        <v>3002</v>
      </c>
      <c r="B467" s="86">
        <v>10</v>
      </c>
      <c r="C467" s="86">
        <v>0</v>
      </c>
      <c r="D467" s="86">
        <v>0</v>
      </c>
      <c r="E467" s="86">
        <v>0</v>
      </c>
      <c r="F467" s="86">
        <v>0</v>
      </c>
      <c r="G467" s="86">
        <v>0</v>
      </c>
    </row>
    <row r="468" spans="1:7" x14ac:dyDescent="0.25">
      <c r="A468" s="86" t="s">
        <v>3003</v>
      </c>
      <c r="B468" s="86">
        <v>0</v>
      </c>
      <c r="C468" s="86">
        <v>0</v>
      </c>
      <c r="D468" s="86">
        <v>0</v>
      </c>
      <c r="E468" s="86">
        <v>0</v>
      </c>
      <c r="F468" s="86">
        <v>0</v>
      </c>
      <c r="G468" s="86">
        <v>0</v>
      </c>
    </row>
    <row r="469" spans="1:7" x14ac:dyDescent="0.25">
      <c r="A469" s="86" t="s">
        <v>3004</v>
      </c>
      <c r="B469" s="86">
        <v>0</v>
      </c>
      <c r="C469" s="86">
        <v>0</v>
      </c>
      <c r="D469" s="86">
        <v>0</v>
      </c>
      <c r="E469" s="86">
        <v>0</v>
      </c>
      <c r="F469" s="86">
        <v>0</v>
      </c>
      <c r="G469" s="86">
        <v>0</v>
      </c>
    </row>
    <row r="470" spans="1:7" x14ac:dyDescent="0.25">
      <c r="A470" s="86" t="s">
        <v>3005</v>
      </c>
      <c r="B470" s="86">
        <v>0</v>
      </c>
      <c r="C470" s="86">
        <v>0</v>
      </c>
      <c r="D470" s="86">
        <v>0</v>
      </c>
      <c r="E470" s="86">
        <v>0</v>
      </c>
      <c r="F470" s="86">
        <v>0</v>
      </c>
      <c r="G470" s="86">
        <v>0</v>
      </c>
    </row>
    <row r="471" spans="1:7" x14ac:dyDescent="0.25">
      <c r="A471" s="86" t="s">
        <v>3006</v>
      </c>
      <c r="B471" s="86">
        <v>0</v>
      </c>
      <c r="C471" s="86">
        <v>0</v>
      </c>
      <c r="D471" s="86">
        <v>0</v>
      </c>
      <c r="E471" s="86">
        <v>0</v>
      </c>
      <c r="F471" s="86">
        <v>0</v>
      </c>
      <c r="G471" s="86">
        <v>0</v>
      </c>
    </row>
    <row r="472" spans="1:7" x14ac:dyDescent="0.25">
      <c r="A472" s="86" t="s">
        <v>3007</v>
      </c>
      <c r="B472" s="86">
        <v>0</v>
      </c>
      <c r="C472" s="86">
        <v>0</v>
      </c>
      <c r="D472" s="86">
        <v>0</v>
      </c>
      <c r="E472" s="86">
        <v>0</v>
      </c>
      <c r="F472" s="86">
        <v>0</v>
      </c>
      <c r="G472" s="86">
        <v>0</v>
      </c>
    </row>
    <row r="473" spans="1:7" x14ac:dyDescent="0.25">
      <c r="A473" s="86" t="s">
        <v>3008</v>
      </c>
      <c r="B473" s="86">
        <v>0</v>
      </c>
      <c r="C473" s="86">
        <v>0</v>
      </c>
      <c r="D473" s="86">
        <v>0</v>
      </c>
      <c r="E473" s="86">
        <v>0</v>
      </c>
      <c r="F473" s="86">
        <v>0</v>
      </c>
      <c r="G473" s="86">
        <v>0</v>
      </c>
    </row>
    <row r="474" spans="1:7" x14ac:dyDescent="0.25">
      <c r="A474" s="86" t="s">
        <v>3009</v>
      </c>
      <c r="B474" s="86">
        <v>0</v>
      </c>
      <c r="C474" s="86">
        <v>0</v>
      </c>
      <c r="D474" s="86">
        <v>0</v>
      </c>
      <c r="E474" s="86">
        <v>0</v>
      </c>
      <c r="F474" s="86">
        <v>0</v>
      </c>
      <c r="G474" s="86">
        <v>0</v>
      </c>
    </row>
    <row r="475" spans="1:7" x14ac:dyDescent="0.25">
      <c r="A475" s="86" t="s">
        <v>555</v>
      </c>
      <c r="B475" s="86">
        <v>320</v>
      </c>
      <c r="C475" s="86">
        <v>0.06</v>
      </c>
      <c r="D475" s="86">
        <v>0.88</v>
      </c>
      <c r="E475" s="86">
        <v>0</v>
      </c>
      <c r="F475" s="86">
        <v>0</v>
      </c>
      <c r="G475" s="86">
        <v>0</v>
      </c>
    </row>
    <row r="476" spans="1:7" x14ac:dyDescent="0.25">
      <c r="A476" s="86" t="s">
        <v>3010</v>
      </c>
      <c r="B476" s="86">
        <v>0</v>
      </c>
      <c r="C476" s="86">
        <v>0</v>
      </c>
      <c r="D476" s="86">
        <v>0</v>
      </c>
      <c r="E476" s="86">
        <v>0</v>
      </c>
      <c r="F476" s="86">
        <v>0</v>
      </c>
      <c r="G476" s="86">
        <v>0</v>
      </c>
    </row>
    <row r="477" spans="1:7" x14ac:dyDescent="0.25">
      <c r="A477" s="86" t="s">
        <v>3011</v>
      </c>
      <c r="B477" s="86">
        <v>0</v>
      </c>
      <c r="C477" s="86">
        <v>0</v>
      </c>
      <c r="D477" s="86">
        <v>0</v>
      </c>
      <c r="E477" s="86">
        <v>0</v>
      </c>
      <c r="F477" s="86">
        <v>0</v>
      </c>
      <c r="G477" s="86">
        <v>0</v>
      </c>
    </row>
    <row r="478" spans="1:7" x14ac:dyDescent="0.25">
      <c r="A478" s="86" t="s">
        <v>3012</v>
      </c>
      <c r="B478" s="86">
        <v>0</v>
      </c>
      <c r="C478" s="86">
        <v>0</v>
      </c>
      <c r="D478" s="86">
        <v>0</v>
      </c>
      <c r="E478" s="86">
        <v>0</v>
      </c>
      <c r="F478" s="86">
        <v>0</v>
      </c>
      <c r="G478" s="86">
        <v>0</v>
      </c>
    </row>
    <row r="479" spans="1:7" x14ac:dyDescent="0.25">
      <c r="A479" s="86" t="s">
        <v>3013</v>
      </c>
      <c r="B479" s="86">
        <v>0</v>
      </c>
      <c r="C479" s="86">
        <v>0</v>
      </c>
      <c r="D479" s="86">
        <v>0</v>
      </c>
      <c r="E479" s="86">
        <v>0</v>
      </c>
      <c r="F479" s="86">
        <v>0</v>
      </c>
      <c r="G479" s="86">
        <v>0</v>
      </c>
    </row>
    <row r="480" spans="1:7" x14ac:dyDescent="0.25">
      <c r="A480" s="86" t="s">
        <v>3014</v>
      </c>
      <c r="B480" s="86">
        <v>0</v>
      </c>
      <c r="C480" s="86">
        <v>0</v>
      </c>
      <c r="D480" s="86">
        <v>0</v>
      </c>
      <c r="E480" s="86">
        <v>0</v>
      </c>
      <c r="F480" s="86">
        <v>0</v>
      </c>
      <c r="G480" s="86">
        <v>0</v>
      </c>
    </row>
    <row r="481" spans="1:10" x14ac:dyDescent="0.25">
      <c r="A481" s="86" t="s">
        <v>3015</v>
      </c>
      <c r="B481" s="86">
        <v>0</v>
      </c>
      <c r="C481" s="86">
        <v>0</v>
      </c>
      <c r="D481" s="86">
        <v>0</v>
      </c>
      <c r="E481" s="86">
        <v>0</v>
      </c>
      <c r="F481" s="86">
        <v>0</v>
      </c>
      <c r="G481" s="86">
        <v>0</v>
      </c>
    </row>
    <row r="482" spans="1:10" x14ac:dyDescent="0.25">
      <c r="A482" s="86" t="s">
        <v>3016</v>
      </c>
      <c r="B482" s="86">
        <v>10</v>
      </c>
      <c r="C482" s="86">
        <v>0.06</v>
      </c>
      <c r="D482" s="86">
        <v>0</v>
      </c>
      <c r="E482" s="86">
        <v>0</v>
      </c>
      <c r="F482" s="86">
        <v>0</v>
      </c>
      <c r="G482" s="86">
        <v>0</v>
      </c>
    </row>
    <row r="483" spans="1:10" x14ac:dyDescent="0.25">
      <c r="A483" s="86" t="s">
        <v>3017</v>
      </c>
      <c r="B483" s="86">
        <v>0</v>
      </c>
      <c r="C483" s="86">
        <v>0</v>
      </c>
      <c r="D483" s="86">
        <v>0</v>
      </c>
      <c r="E483" s="86">
        <v>0</v>
      </c>
      <c r="F483" s="86">
        <v>0</v>
      </c>
      <c r="G483" s="86">
        <v>0</v>
      </c>
    </row>
    <row r="484" spans="1:10" x14ac:dyDescent="0.25">
      <c r="A484" s="86" t="s">
        <v>3018</v>
      </c>
      <c r="B484" s="86">
        <v>0</v>
      </c>
      <c r="C484" s="86">
        <v>0</v>
      </c>
      <c r="D484" s="86">
        <v>0</v>
      </c>
      <c r="E484" s="86">
        <v>0</v>
      </c>
      <c r="F484" s="86">
        <v>0</v>
      </c>
      <c r="G484" s="86">
        <v>0</v>
      </c>
    </row>
    <row r="485" spans="1:10" x14ac:dyDescent="0.25">
      <c r="A485" s="86" t="s">
        <v>3019</v>
      </c>
      <c r="B485" s="86">
        <v>20</v>
      </c>
      <c r="C485" s="86">
        <v>0.09</v>
      </c>
      <c r="D485" s="86">
        <v>0.02</v>
      </c>
      <c r="E485" s="86">
        <v>0</v>
      </c>
      <c r="F485" s="86">
        <v>0</v>
      </c>
      <c r="G485" s="86">
        <v>0</v>
      </c>
    </row>
    <row r="486" spans="1:10" x14ac:dyDescent="0.25">
      <c r="A486" s="86" t="s">
        <v>3020</v>
      </c>
      <c r="B486" s="86">
        <v>0</v>
      </c>
      <c r="C486" s="86">
        <v>0</v>
      </c>
      <c r="D486" s="86">
        <v>0</v>
      </c>
      <c r="E486" s="86">
        <v>0</v>
      </c>
      <c r="F486" s="86">
        <v>0</v>
      </c>
      <c r="G486" s="86">
        <v>0</v>
      </c>
    </row>
    <row r="487" spans="1:10" x14ac:dyDescent="0.25">
      <c r="A487" s="86" t="s">
        <v>3021</v>
      </c>
      <c r="B487" s="86">
        <v>20</v>
      </c>
      <c r="C487" s="86">
        <v>0.02</v>
      </c>
      <c r="D487" s="86">
        <v>0</v>
      </c>
      <c r="E487" s="86">
        <v>0</v>
      </c>
      <c r="F487" s="86">
        <v>0</v>
      </c>
      <c r="G487" s="86">
        <v>0</v>
      </c>
    </row>
    <row r="488" spans="1:10" x14ac:dyDescent="0.25">
      <c r="A488" s="86" t="s">
        <v>3022</v>
      </c>
      <c r="B488" s="86">
        <v>0</v>
      </c>
      <c r="C488" s="86">
        <v>0</v>
      </c>
      <c r="D488" s="86">
        <v>0</v>
      </c>
      <c r="E488" s="86">
        <v>0</v>
      </c>
      <c r="F488" s="86">
        <v>0</v>
      </c>
      <c r="G488" s="86">
        <v>0</v>
      </c>
    </row>
    <row r="489" spans="1:10" x14ac:dyDescent="0.25">
      <c r="A489" s="86" t="s">
        <v>3023</v>
      </c>
      <c r="B489" s="86">
        <v>70</v>
      </c>
      <c r="C489" s="86">
        <v>0.18</v>
      </c>
      <c r="D489" s="86">
        <v>0</v>
      </c>
      <c r="E489" s="86">
        <v>0</v>
      </c>
      <c r="F489" s="86">
        <v>0.28999999999999998</v>
      </c>
      <c r="G489" s="86">
        <v>0</v>
      </c>
      <c r="H489" s="86">
        <v>0</v>
      </c>
      <c r="J489" s="86">
        <v>1</v>
      </c>
    </row>
    <row r="490" spans="1:10" x14ac:dyDescent="0.25">
      <c r="A490" s="86" t="s">
        <v>3024</v>
      </c>
      <c r="B490" s="86">
        <v>0</v>
      </c>
      <c r="C490" s="86">
        <v>0</v>
      </c>
      <c r="D490" s="86">
        <v>0</v>
      </c>
      <c r="E490" s="86">
        <v>0</v>
      </c>
      <c r="F490" s="86">
        <v>0</v>
      </c>
      <c r="G490" s="86">
        <v>0</v>
      </c>
    </row>
    <row r="491" spans="1:10" x14ac:dyDescent="0.25">
      <c r="A491" s="86" t="s">
        <v>3025</v>
      </c>
      <c r="B491" s="86">
        <v>0</v>
      </c>
      <c r="C491" s="86">
        <v>0</v>
      </c>
      <c r="D491" s="86">
        <v>0</v>
      </c>
      <c r="E491" s="86">
        <v>0</v>
      </c>
      <c r="F491" s="86">
        <v>0</v>
      </c>
      <c r="G491" s="86">
        <v>0</v>
      </c>
    </row>
    <row r="492" spans="1:10" x14ac:dyDescent="0.25">
      <c r="A492" s="86" t="s">
        <v>3026</v>
      </c>
      <c r="B492" s="86">
        <v>0</v>
      </c>
      <c r="C492" s="86">
        <v>0</v>
      </c>
      <c r="D492" s="86">
        <v>0</v>
      </c>
      <c r="E492" s="86">
        <v>0</v>
      </c>
      <c r="F492" s="86">
        <v>0</v>
      </c>
      <c r="G492" s="86">
        <v>0</v>
      </c>
    </row>
    <row r="493" spans="1:10" x14ac:dyDescent="0.25">
      <c r="A493" s="86" t="s">
        <v>572</v>
      </c>
      <c r="B493" s="86">
        <v>20</v>
      </c>
      <c r="C493" s="86">
        <v>0.05</v>
      </c>
      <c r="D493" s="86">
        <v>0</v>
      </c>
      <c r="E493" s="86">
        <v>0</v>
      </c>
      <c r="F493" s="86">
        <v>0</v>
      </c>
      <c r="G493" s="86">
        <v>0</v>
      </c>
    </row>
    <row r="494" spans="1:10" x14ac:dyDescent="0.25">
      <c r="A494" s="86" t="s">
        <v>3027</v>
      </c>
      <c r="B494" s="86">
        <v>0</v>
      </c>
      <c r="C494" s="86">
        <v>0</v>
      </c>
      <c r="D494" s="86">
        <v>0</v>
      </c>
      <c r="E494" s="86">
        <v>0</v>
      </c>
      <c r="F494" s="86">
        <v>0</v>
      </c>
      <c r="G494" s="86">
        <v>0</v>
      </c>
    </row>
    <row r="495" spans="1:10" x14ac:dyDescent="0.25">
      <c r="A495" s="86" t="s">
        <v>3028</v>
      </c>
      <c r="B495" s="86">
        <v>0</v>
      </c>
      <c r="C495" s="86">
        <v>0</v>
      </c>
      <c r="D495" s="86">
        <v>0</v>
      </c>
      <c r="E495" s="86">
        <v>0</v>
      </c>
      <c r="F495" s="86">
        <v>0</v>
      </c>
      <c r="G495" s="86">
        <v>0</v>
      </c>
    </row>
    <row r="496" spans="1:10" x14ac:dyDescent="0.25">
      <c r="A496" s="86" t="s">
        <v>575</v>
      </c>
      <c r="B496" s="86">
        <v>10</v>
      </c>
      <c r="C496" s="86">
        <v>0</v>
      </c>
      <c r="D496" s="86">
        <v>0</v>
      </c>
      <c r="E496" s="86">
        <v>0</v>
      </c>
      <c r="F496" s="86">
        <v>0</v>
      </c>
      <c r="G496" s="86">
        <v>0</v>
      </c>
    </row>
    <row r="497" spans="1:7" x14ac:dyDescent="0.25">
      <c r="A497" s="86" t="s">
        <v>3029</v>
      </c>
      <c r="B497" s="86">
        <v>10</v>
      </c>
      <c r="C497" s="86">
        <v>0</v>
      </c>
      <c r="D497" s="86">
        <v>0</v>
      </c>
      <c r="E497" s="86">
        <v>0</v>
      </c>
      <c r="F497" s="86">
        <v>0</v>
      </c>
      <c r="G497" s="86">
        <v>0</v>
      </c>
    </row>
    <row r="498" spans="1:7" x14ac:dyDescent="0.25">
      <c r="A498" s="86" t="s">
        <v>3030</v>
      </c>
      <c r="B498" s="86">
        <v>0</v>
      </c>
      <c r="C498" s="86">
        <v>0</v>
      </c>
      <c r="D498" s="86">
        <v>0</v>
      </c>
      <c r="E498" s="86">
        <v>0</v>
      </c>
      <c r="F498" s="86">
        <v>0</v>
      </c>
      <c r="G498" s="86">
        <v>0</v>
      </c>
    </row>
    <row r="499" spans="1:7" x14ac:dyDescent="0.25">
      <c r="A499" s="86" t="s">
        <v>3031</v>
      </c>
      <c r="B499" s="86">
        <v>0</v>
      </c>
      <c r="C499" s="86">
        <v>0</v>
      </c>
      <c r="D499" s="86">
        <v>0</v>
      </c>
      <c r="E499" s="86">
        <v>0</v>
      </c>
      <c r="F499" s="86">
        <v>0</v>
      </c>
      <c r="G499" s="86">
        <v>0</v>
      </c>
    </row>
    <row r="500" spans="1:7" x14ac:dyDescent="0.25">
      <c r="A500" s="86" t="s">
        <v>3032</v>
      </c>
      <c r="B500" s="86">
        <v>10</v>
      </c>
      <c r="C500" s="86">
        <v>0.11</v>
      </c>
      <c r="D500" s="86">
        <v>0</v>
      </c>
      <c r="E500" s="86">
        <v>0</v>
      </c>
      <c r="F500" s="86">
        <v>0</v>
      </c>
      <c r="G500" s="86">
        <v>0</v>
      </c>
    </row>
    <row r="501" spans="1:7" x14ac:dyDescent="0.25">
      <c r="A501" s="86" t="s">
        <v>3033</v>
      </c>
      <c r="B501" s="86">
        <v>0</v>
      </c>
      <c r="C501" s="86">
        <v>0</v>
      </c>
      <c r="D501" s="86">
        <v>0</v>
      </c>
      <c r="E501" s="86">
        <v>0</v>
      </c>
      <c r="F501" s="86">
        <v>0</v>
      </c>
      <c r="G501" s="86">
        <v>0</v>
      </c>
    </row>
    <row r="502" spans="1:7" x14ac:dyDescent="0.25">
      <c r="A502" s="86" t="s">
        <v>3034</v>
      </c>
      <c r="B502" s="86">
        <v>0</v>
      </c>
      <c r="C502" s="86">
        <v>0</v>
      </c>
      <c r="D502" s="86">
        <v>0</v>
      </c>
      <c r="E502" s="86">
        <v>0</v>
      </c>
      <c r="F502" s="86">
        <v>0</v>
      </c>
      <c r="G502" s="86">
        <v>0</v>
      </c>
    </row>
    <row r="503" spans="1:7" x14ac:dyDescent="0.25">
      <c r="A503" s="86" t="s">
        <v>3035</v>
      </c>
      <c r="B503" s="86">
        <v>0</v>
      </c>
      <c r="C503" s="86">
        <v>0</v>
      </c>
      <c r="D503" s="86">
        <v>0</v>
      </c>
      <c r="E503" s="86">
        <v>0</v>
      </c>
      <c r="F503" s="86">
        <v>0</v>
      </c>
      <c r="G503" s="86">
        <v>0</v>
      </c>
    </row>
    <row r="504" spans="1:7" x14ac:dyDescent="0.25">
      <c r="A504" s="86" t="s">
        <v>3036</v>
      </c>
      <c r="B504" s="86">
        <v>0</v>
      </c>
      <c r="C504" s="86">
        <v>0</v>
      </c>
      <c r="D504" s="86">
        <v>0</v>
      </c>
      <c r="E504" s="86">
        <v>0</v>
      </c>
      <c r="F504" s="86">
        <v>0</v>
      </c>
      <c r="G504" s="86">
        <v>0</v>
      </c>
    </row>
    <row r="505" spans="1:7" x14ac:dyDescent="0.25">
      <c r="A505" s="86" t="s">
        <v>585</v>
      </c>
      <c r="B505" s="86">
        <v>10</v>
      </c>
      <c r="C505" s="86">
        <v>0</v>
      </c>
      <c r="D505" s="86">
        <v>0</v>
      </c>
      <c r="E505" s="86">
        <v>0</v>
      </c>
      <c r="F505" s="86">
        <v>0</v>
      </c>
      <c r="G505" s="86">
        <v>0</v>
      </c>
    </row>
    <row r="506" spans="1:7" x14ac:dyDescent="0.25">
      <c r="A506" s="86" t="s">
        <v>3037</v>
      </c>
      <c r="B506" s="86">
        <v>0</v>
      </c>
      <c r="C506" s="86">
        <v>0</v>
      </c>
      <c r="D506" s="86">
        <v>0</v>
      </c>
      <c r="E506" s="86">
        <v>0</v>
      </c>
      <c r="F506" s="86">
        <v>0</v>
      </c>
      <c r="G506" s="86">
        <v>0</v>
      </c>
    </row>
    <row r="507" spans="1:7" x14ac:dyDescent="0.25">
      <c r="A507" s="86" t="s">
        <v>3038</v>
      </c>
      <c r="B507" s="86">
        <v>0</v>
      </c>
      <c r="C507" s="86">
        <v>0</v>
      </c>
      <c r="D507" s="86">
        <v>0</v>
      </c>
      <c r="E507" s="86">
        <v>0</v>
      </c>
      <c r="F507" s="86">
        <v>0</v>
      </c>
      <c r="G507" s="86">
        <v>0</v>
      </c>
    </row>
    <row r="508" spans="1:7" x14ac:dyDescent="0.25">
      <c r="A508" s="86" t="s">
        <v>3039</v>
      </c>
      <c r="B508" s="86">
        <v>0</v>
      </c>
      <c r="C508" s="86">
        <v>0</v>
      </c>
      <c r="D508" s="86">
        <v>0</v>
      </c>
      <c r="E508" s="86">
        <v>0</v>
      </c>
      <c r="F508" s="86">
        <v>0</v>
      </c>
      <c r="G508" s="86">
        <v>0</v>
      </c>
    </row>
    <row r="509" spans="1:7" x14ac:dyDescent="0.25">
      <c r="A509" s="86" t="s">
        <v>3040</v>
      </c>
      <c r="B509" s="86">
        <v>10</v>
      </c>
      <c r="C509" s="86">
        <v>0.03</v>
      </c>
      <c r="D509" s="86">
        <v>0</v>
      </c>
      <c r="E509" s="86">
        <v>0</v>
      </c>
      <c r="F509" s="86">
        <v>0</v>
      </c>
      <c r="G509" s="86">
        <v>0</v>
      </c>
    </row>
    <row r="510" spans="1:7" x14ac:dyDescent="0.25">
      <c r="A510" s="86" t="s">
        <v>3041</v>
      </c>
      <c r="B510" s="86">
        <v>0</v>
      </c>
      <c r="C510" s="86">
        <v>0</v>
      </c>
      <c r="D510" s="86">
        <v>0</v>
      </c>
      <c r="E510" s="86">
        <v>0</v>
      </c>
      <c r="F510" s="86">
        <v>0</v>
      </c>
      <c r="G510" s="86">
        <v>0</v>
      </c>
    </row>
    <row r="511" spans="1:7" x14ac:dyDescent="0.25">
      <c r="A511" s="86" t="s">
        <v>593</v>
      </c>
      <c r="B511" s="86">
        <v>10</v>
      </c>
      <c r="C511" s="86">
        <v>0</v>
      </c>
      <c r="D511" s="86">
        <v>0</v>
      </c>
      <c r="E511" s="86">
        <v>0</v>
      </c>
      <c r="F511" s="86">
        <v>0</v>
      </c>
      <c r="G511" s="86">
        <v>0</v>
      </c>
    </row>
    <row r="512" spans="1:7" x14ac:dyDescent="0.25">
      <c r="A512" s="86" t="s">
        <v>3042</v>
      </c>
      <c r="B512" s="86">
        <v>0</v>
      </c>
      <c r="C512" s="86">
        <v>0</v>
      </c>
      <c r="D512" s="86">
        <v>0</v>
      </c>
      <c r="E512" s="86">
        <v>0</v>
      </c>
      <c r="F512" s="86">
        <v>0</v>
      </c>
      <c r="G512" s="86">
        <v>0</v>
      </c>
    </row>
    <row r="513" spans="1:10" x14ac:dyDescent="0.25">
      <c r="A513" s="86" t="s">
        <v>3043</v>
      </c>
      <c r="B513" s="86">
        <v>0</v>
      </c>
      <c r="C513" s="86">
        <v>0</v>
      </c>
      <c r="D513" s="86">
        <v>0</v>
      </c>
      <c r="E513" s="86">
        <v>0</v>
      </c>
      <c r="F513" s="86">
        <v>0</v>
      </c>
      <c r="G513" s="86">
        <v>0</v>
      </c>
    </row>
    <row r="514" spans="1:10" x14ac:dyDescent="0.25">
      <c r="A514" s="86" t="s">
        <v>3044</v>
      </c>
      <c r="B514" s="86">
        <v>0</v>
      </c>
      <c r="C514" s="86">
        <v>0</v>
      </c>
      <c r="D514" s="86">
        <v>0</v>
      </c>
      <c r="E514" s="86">
        <v>0</v>
      </c>
      <c r="F514" s="86">
        <v>0</v>
      </c>
      <c r="G514" s="86">
        <v>0</v>
      </c>
    </row>
    <row r="515" spans="1:10" x14ac:dyDescent="0.25">
      <c r="A515" s="86" t="s">
        <v>3045</v>
      </c>
      <c r="B515" s="86">
        <v>0</v>
      </c>
      <c r="C515" s="86">
        <v>0</v>
      </c>
      <c r="D515" s="86">
        <v>0</v>
      </c>
      <c r="E515" s="86">
        <v>0</v>
      </c>
      <c r="F515" s="86">
        <v>0</v>
      </c>
      <c r="G515" s="86">
        <v>0</v>
      </c>
    </row>
    <row r="516" spans="1:10" x14ac:dyDescent="0.25">
      <c r="A516" s="86" t="s">
        <v>596</v>
      </c>
      <c r="B516" s="86">
        <v>10</v>
      </c>
      <c r="C516" s="86">
        <v>0</v>
      </c>
      <c r="D516" s="86">
        <v>0</v>
      </c>
      <c r="E516" s="86">
        <v>0</v>
      </c>
      <c r="F516" s="86">
        <v>0</v>
      </c>
      <c r="G516" s="86">
        <v>0</v>
      </c>
    </row>
    <row r="517" spans="1:10" x14ac:dyDescent="0.25">
      <c r="A517" s="86" t="s">
        <v>3046</v>
      </c>
      <c r="B517" s="86">
        <v>0</v>
      </c>
      <c r="C517" s="86">
        <v>0</v>
      </c>
      <c r="D517" s="86">
        <v>0</v>
      </c>
      <c r="E517" s="86">
        <v>0</v>
      </c>
      <c r="F517" s="86">
        <v>0</v>
      </c>
      <c r="G517" s="86">
        <v>0</v>
      </c>
    </row>
    <row r="518" spans="1:10" x14ac:dyDescent="0.25">
      <c r="A518" s="86" t="s">
        <v>3047</v>
      </c>
      <c r="B518" s="86">
        <v>0</v>
      </c>
      <c r="C518" s="86">
        <v>0</v>
      </c>
      <c r="D518" s="86">
        <v>0</v>
      </c>
      <c r="E518" s="86">
        <v>0</v>
      </c>
      <c r="F518" s="86">
        <v>0</v>
      </c>
      <c r="G518" s="86">
        <v>0</v>
      </c>
    </row>
    <row r="519" spans="1:10" x14ac:dyDescent="0.25">
      <c r="A519" s="86" t="s">
        <v>3048</v>
      </c>
      <c r="B519" s="86">
        <v>0</v>
      </c>
      <c r="C519" s="86">
        <v>0</v>
      </c>
      <c r="D519" s="86">
        <v>0</v>
      </c>
      <c r="E519" s="86">
        <v>0</v>
      </c>
      <c r="F519" s="86">
        <v>0</v>
      </c>
      <c r="G519" s="86">
        <v>0</v>
      </c>
    </row>
    <row r="520" spans="1:10" x14ac:dyDescent="0.25">
      <c r="A520" s="86" t="s">
        <v>3049</v>
      </c>
      <c r="B520" s="86">
        <v>0</v>
      </c>
      <c r="C520" s="86">
        <v>0</v>
      </c>
      <c r="D520" s="86">
        <v>0</v>
      </c>
      <c r="E520" s="86">
        <v>0</v>
      </c>
      <c r="F520" s="86">
        <v>0</v>
      </c>
      <c r="G520" s="86">
        <v>0</v>
      </c>
    </row>
    <row r="521" spans="1:10" x14ac:dyDescent="0.25">
      <c r="A521" s="86" t="s">
        <v>3050</v>
      </c>
      <c r="B521" s="86">
        <v>0</v>
      </c>
      <c r="C521" s="86">
        <v>0</v>
      </c>
      <c r="D521" s="86">
        <v>0</v>
      </c>
      <c r="E521" s="86">
        <v>0</v>
      </c>
      <c r="F521" s="86">
        <v>0</v>
      </c>
      <c r="G521" s="86">
        <v>0</v>
      </c>
    </row>
    <row r="522" spans="1:10" x14ac:dyDescent="0.25">
      <c r="A522" s="86" t="s">
        <v>3051</v>
      </c>
      <c r="B522" s="86">
        <v>50</v>
      </c>
      <c r="C522" s="86">
        <v>0.19</v>
      </c>
      <c r="D522" s="86">
        <v>0.02</v>
      </c>
      <c r="E522" s="86">
        <v>0</v>
      </c>
      <c r="F522" s="86">
        <v>0</v>
      </c>
      <c r="G522" s="86">
        <v>0</v>
      </c>
    </row>
    <row r="523" spans="1:10" x14ac:dyDescent="0.25">
      <c r="A523" s="86" t="s">
        <v>3052</v>
      </c>
      <c r="B523" s="86">
        <v>0</v>
      </c>
      <c r="C523" s="86">
        <v>0</v>
      </c>
      <c r="D523" s="86">
        <v>0</v>
      </c>
      <c r="E523" s="86">
        <v>0</v>
      </c>
      <c r="F523" s="86">
        <v>0</v>
      </c>
      <c r="G523" s="86">
        <v>0</v>
      </c>
    </row>
    <row r="524" spans="1:10" x14ac:dyDescent="0.25">
      <c r="A524" s="86" t="s">
        <v>3053</v>
      </c>
      <c r="B524" s="86">
        <v>0</v>
      </c>
      <c r="C524" s="86">
        <v>0</v>
      </c>
      <c r="D524" s="86">
        <v>0</v>
      </c>
      <c r="E524" s="86">
        <v>0</v>
      </c>
      <c r="F524" s="86">
        <v>0</v>
      </c>
      <c r="G524" s="86">
        <v>0</v>
      </c>
    </row>
    <row r="525" spans="1:10" x14ac:dyDescent="0.25">
      <c r="A525" s="86" t="s">
        <v>3054</v>
      </c>
      <c r="B525" s="86">
        <v>90</v>
      </c>
      <c r="C525" s="86">
        <v>0.25</v>
      </c>
      <c r="D525" s="86">
        <v>0.02</v>
      </c>
      <c r="E525" s="86">
        <v>0</v>
      </c>
      <c r="F525" s="86">
        <v>10.71</v>
      </c>
      <c r="G525" s="86">
        <v>0</v>
      </c>
      <c r="H525" s="86">
        <v>0</v>
      </c>
      <c r="J525" s="86">
        <v>1.03</v>
      </c>
    </row>
    <row r="526" spans="1:10" x14ac:dyDescent="0.25">
      <c r="A526" s="86" t="s">
        <v>3055</v>
      </c>
      <c r="B526" s="86">
        <v>0</v>
      </c>
      <c r="C526" s="86">
        <v>0</v>
      </c>
      <c r="D526" s="86">
        <v>0</v>
      </c>
      <c r="E526" s="86">
        <v>0</v>
      </c>
      <c r="F526" s="86">
        <v>0</v>
      </c>
      <c r="G526" s="86">
        <v>0</v>
      </c>
    </row>
    <row r="527" spans="1:10" x14ac:dyDescent="0.25">
      <c r="A527" s="86" t="s">
        <v>607</v>
      </c>
      <c r="B527" s="86">
        <v>0</v>
      </c>
      <c r="C527" s="86">
        <v>0</v>
      </c>
      <c r="D527" s="86">
        <v>0</v>
      </c>
      <c r="E527" s="86">
        <v>0</v>
      </c>
      <c r="F527" s="86">
        <v>0</v>
      </c>
      <c r="G527" s="86">
        <v>0</v>
      </c>
    </row>
    <row r="528" spans="1:10" x14ac:dyDescent="0.25">
      <c r="A528" s="86" t="s">
        <v>3056</v>
      </c>
      <c r="B528" s="86">
        <v>0</v>
      </c>
      <c r="C528" s="86">
        <v>0</v>
      </c>
      <c r="D528" s="86">
        <v>0</v>
      </c>
      <c r="E528" s="86">
        <v>0</v>
      </c>
      <c r="F528" s="86">
        <v>0</v>
      </c>
      <c r="G528" s="86">
        <v>0</v>
      </c>
    </row>
    <row r="529" spans="1:10" x14ac:dyDescent="0.25">
      <c r="A529" s="86" t="s">
        <v>3057</v>
      </c>
      <c r="B529" s="86">
        <v>0</v>
      </c>
      <c r="C529" s="86">
        <v>0</v>
      </c>
      <c r="D529" s="86">
        <v>0</v>
      </c>
      <c r="E529" s="86">
        <v>0</v>
      </c>
      <c r="F529" s="86">
        <v>0</v>
      </c>
      <c r="G529" s="86">
        <v>0</v>
      </c>
    </row>
    <row r="530" spans="1:10" x14ac:dyDescent="0.25">
      <c r="A530" s="86" t="s">
        <v>3058</v>
      </c>
      <c r="B530" s="86">
        <v>0</v>
      </c>
      <c r="C530" s="86">
        <v>0</v>
      </c>
      <c r="D530" s="86">
        <v>0</v>
      </c>
      <c r="E530" s="86">
        <v>0</v>
      </c>
      <c r="F530" s="86">
        <v>0</v>
      </c>
      <c r="G530" s="86">
        <v>0</v>
      </c>
    </row>
    <row r="531" spans="1:10" x14ac:dyDescent="0.25">
      <c r="A531" s="86" t="s">
        <v>3059</v>
      </c>
      <c r="B531" s="86">
        <v>0</v>
      </c>
      <c r="C531" s="86">
        <v>0</v>
      </c>
      <c r="D531" s="86">
        <v>0</v>
      </c>
      <c r="E531" s="86">
        <v>0</v>
      </c>
      <c r="F531" s="86">
        <v>0</v>
      </c>
      <c r="G531" s="86">
        <v>0</v>
      </c>
    </row>
    <row r="532" spans="1:10" x14ac:dyDescent="0.25">
      <c r="A532" s="86" t="s">
        <v>3060</v>
      </c>
      <c r="B532" s="86">
        <v>0</v>
      </c>
      <c r="C532" s="86">
        <v>0</v>
      </c>
      <c r="D532" s="86">
        <v>0</v>
      </c>
      <c r="E532" s="86">
        <v>0</v>
      </c>
      <c r="F532" s="86">
        <v>0</v>
      </c>
      <c r="G532" s="86">
        <v>0</v>
      </c>
    </row>
    <row r="533" spans="1:10" x14ac:dyDescent="0.25">
      <c r="A533" s="86" t="s">
        <v>3061</v>
      </c>
      <c r="B533" s="86">
        <v>30</v>
      </c>
      <c r="C533" s="86">
        <v>0.09</v>
      </c>
      <c r="D533" s="86">
        <v>0</v>
      </c>
      <c r="E533" s="86">
        <v>0</v>
      </c>
      <c r="F533" s="86">
        <v>0</v>
      </c>
      <c r="G533" s="86">
        <v>0</v>
      </c>
    </row>
    <row r="534" spans="1:10" x14ac:dyDescent="0.25">
      <c r="A534" s="86" t="s">
        <v>3062</v>
      </c>
      <c r="B534" s="86">
        <v>0</v>
      </c>
      <c r="C534" s="86">
        <v>0</v>
      </c>
      <c r="D534" s="86">
        <v>0</v>
      </c>
      <c r="E534" s="86">
        <v>0</v>
      </c>
      <c r="F534" s="86">
        <v>0</v>
      </c>
      <c r="G534" s="86">
        <v>0</v>
      </c>
    </row>
    <row r="535" spans="1:10" x14ac:dyDescent="0.25">
      <c r="A535" s="86" t="s">
        <v>616</v>
      </c>
      <c r="B535" s="86">
        <v>20</v>
      </c>
      <c r="C535" s="86">
        <v>0.02</v>
      </c>
      <c r="D535" s="86">
        <v>0</v>
      </c>
      <c r="E535" s="86">
        <v>0</v>
      </c>
      <c r="F535" s="86">
        <v>0.14000000000000001</v>
      </c>
      <c r="G535" s="86">
        <v>0</v>
      </c>
      <c r="H535" s="86">
        <v>0</v>
      </c>
      <c r="J535" s="86">
        <v>1</v>
      </c>
    </row>
    <row r="536" spans="1:10" x14ac:dyDescent="0.25">
      <c r="A536" s="86" t="s">
        <v>3063</v>
      </c>
      <c r="B536" s="86">
        <v>0</v>
      </c>
      <c r="C536" s="86">
        <v>0</v>
      </c>
      <c r="D536" s="86">
        <v>0</v>
      </c>
      <c r="E536" s="86">
        <v>0</v>
      </c>
      <c r="F536" s="86">
        <v>0</v>
      </c>
      <c r="G536" s="86">
        <v>0</v>
      </c>
    </row>
    <row r="537" spans="1:10" x14ac:dyDescent="0.25">
      <c r="A537" s="86" t="s">
        <v>3064</v>
      </c>
      <c r="B537" s="86">
        <v>0</v>
      </c>
      <c r="C537" s="86">
        <v>0</v>
      </c>
      <c r="D537" s="86">
        <v>0</v>
      </c>
      <c r="E537" s="86">
        <v>0</v>
      </c>
      <c r="F537" s="86">
        <v>0</v>
      </c>
      <c r="G537" s="86">
        <v>0</v>
      </c>
    </row>
    <row r="538" spans="1:10" x14ac:dyDescent="0.25">
      <c r="A538" s="86" t="s">
        <v>3065</v>
      </c>
      <c r="B538" s="86">
        <v>0</v>
      </c>
      <c r="C538" s="86">
        <v>0</v>
      </c>
      <c r="D538" s="86">
        <v>0</v>
      </c>
      <c r="E538" s="86">
        <v>0</v>
      </c>
      <c r="F538" s="86">
        <v>0</v>
      </c>
      <c r="G538" s="86">
        <v>0</v>
      </c>
    </row>
    <row r="539" spans="1:10" x14ac:dyDescent="0.25">
      <c r="A539" s="86" t="s">
        <v>3066</v>
      </c>
      <c r="B539" s="86">
        <v>0</v>
      </c>
      <c r="C539" s="86">
        <v>0</v>
      </c>
      <c r="D539" s="86">
        <v>0</v>
      </c>
      <c r="E539" s="86">
        <v>0</v>
      </c>
      <c r="F539" s="86">
        <v>0</v>
      </c>
      <c r="G539" s="86">
        <v>0</v>
      </c>
    </row>
    <row r="540" spans="1:10" x14ac:dyDescent="0.25">
      <c r="A540" s="86" t="s">
        <v>3067</v>
      </c>
      <c r="B540" s="86">
        <v>0</v>
      </c>
      <c r="C540" s="86">
        <v>0</v>
      </c>
      <c r="D540" s="86">
        <v>0</v>
      </c>
      <c r="E540" s="86">
        <v>0</v>
      </c>
      <c r="F540" s="86">
        <v>0</v>
      </c>
      <c r="G540" s="86">
        <v>0</v>
      </c>
    </row>
    <row r="541" spans="1:10" x14ac:dyDescent="0.25">
      <c r="A541" s="86" t="s">
        <v>3068</v>
      </c>
      <c r="B541" s="86">
        <v>0</v>
      </c>
      <c r="C541" s="86">
        <v>0</v>
      </c>
      <c r="D541" s="86">
        <v>0</v>
      </c>
      <c r="E541" s="86">
        <v>0</v>
      </c>
      <c r="F541" s="86">
        <v>0</v>
      </c>
      <c r="G541" s="86">
        <v>0</v>
      </c>
    </row>
    <row r="542" spans="1:10" x14ac:dyDescent="0.25">
      <c r="A542" s="86" t="s">
        <v>3069</v>
      </c>
      <c r="B542" s="86">
        <v>0</v>
      </c>
      <c r="C542" s="86">
        <v>0</v>
      </c>
      <c r="D542" s="86">
        <v>0</v>
      </c>
      <c r="E542" s="86">
        <v>0</v>
      </c>
      <c r="F542" s="86">
        <v>0</v>
      </c>
      <c r="G542" s="86">
        <v>0</v>
      </c>
    </row>
    <row r="543" spans="1:10" x14ac:dyDescent="0.25">
      <c r="A543" s="86" t="s">
        <v>3070</v>
      </c>
      <c r="B543" s="86">
        <v>0</v>
      </c>
      <c r="C543" s="86">
        <v>0</v>
      </c>
      <c r="D543" s="86">
        <v>0</v>
      </c>
      <c r="E543" s="86">
        <v>0</v>
      </c>
      <c r="F543" s="86">
        <v>0</v>
      </c>
      <c r="G543" s="86">
        <v>0</v>
      </c>
    </row>
    <row r="544" spans="1:10" x14ac:dyDescent="0.25">
      <c r="A544" s="86" t="s">
        <v>3071</v>
      </c>
      <c r="B544" s="86">
        <v>0</v>
      </c>
      <c r="C544" s="86">
        <v>0</v>
      </c>
      <c r="D544" s="86">
        <v>0</v>
      </c>
      <c r="E544" s="86">
        <v>0</v>
      </c>
      <c r="F544" s="86">
        <v>0</v>
      </c>
      <c r="G544" s="86">
        <v>0</v>
      </c>
    </row>
    <row r="545" spans="1:10" x14ac:dyDescent="0.25">
      <c r="A545" s="86" t="s">
        <v>3072</v>
      </c>
      <c r="B545" s="86">
        <v>0</v>
      </c>
      <c r="C545" s="86">
        <v>0</v>
      </c>
      <c r="D545" s="86">
        <v>0</v>
      </c>
      <c r="E545" s="86">
        <v>0</v>
      </c>
      <c r="F545" s="86">
        <v>0</v>
      </c>
      <c r="G545" s="86">
        <v>0</v>
      </c>
    </row>
    <row r="546" spans="1:10" x14ac:dyDescent="0.25">
      <c r="A546" s="86" t="s">
        <v>3073</v>
      </c>
      <c r="B546" s="86">
        <v>0</v>
      </c>
      <c r="C546" s="86">
        <v>0</v>
      </c>
      <c r="D546" s="86">
        <v>0</v>
      </c>
      <c r="E546" s="86">
        <v>0</v>
      </c>
      <c r="F546" s="86">
        <v>0</v>
      </c>
      <c r="G546" s="86">
        <v>0</v>
      </c>
    </row>
    <row r="547" spans="1:10" x14ac:dyDescent="0.25">
      <c r="A547" s="86" t="s">
        <v>3074</v>
      </c>
      <c r="B547" s="86">
        <v>0</v>
      </c>
      <c r="C547" s="86">
        <v>0</v>
      </c>
      <c r="D547" s="86">
        <v>0</v>
      </c>
      <c r="E547" s="86">
        <v>0</v>
      </c>
      <c r="F547" s="86">
        <v>0</v>
      </c>
      <c r="G547" s="86">
        <v>0</v>
      </c>
    </row>
    <row r="548" spans="1:10" x14ac:dyDescent="0.25">
      <c r="A548" s="86" t="s">
        <v>3075</v>
      </c>
      <c r="B548" s="86">
        <v>0</v>
      </c>
      <c r="C548" s="86">
        <v>0</v>
      </c>
      <c r="D548" s="86">
        <v>0</v>
      </c>
      <c r="E548" s="86">
        <v>0</v>
      </c>
      <c r="F548" s="86">
        <v>0</v>
      </c>
      <c r="G548" s="86">
        <v>0</v>
      </c>
    </row>
    <row r="549" spans="1:10" x14ac:dyDescent="0.25">
      <c r="A549" s="86" t="s">
        <v>3076</v>
      </c>
      <c r="B549" s="86">
        <v>0</v>
      </c>
      <c r="C549" s="86">
        <v>0</v>
      </c>
      <c r="D549" s="86">
        <v>0</v>
      </c>
      <c r="E549" s="86">
        <v>0</v>
      </c>
      <c r="F549" s="86">
        <v>0</v>
      </c>
      <c r="G549" s="86">
        <v>0</v>
      </c>
    </row>
    <row r="550" spans="1:10" x14ac:dyDescent="0.25">
      <c r="A550" s="86" t="s">
        <v>3077</v>
      </c>
      <c r="B550" s="86">
        <v>0</v>
      </c>
      <c r="C550" s="86">
        <v>0</v>
      </c>
      <c r="D550" s="86">
        <v>0</v>
      </c>
      <c r="E550" s="86">
        <v>0</v>
      </c>
      <c r="F550" s="86">
        <v>0</v>
      </c>
      <c r="G550" s="86">
        <v>0</v>
      </c>
    </row>
    <row r="551" spans="1:10" x14ac:dyDescent="0.25">
      <c r="A551" s="86" t="s">
        <v>3078</v>
      </c>
      <c r="B551" s="86">
        <v>0</v>
      </c>
      <c r="C551" s="86">
        <v>0</v>
      </c>
      <c r="D551" s="86">
        <v>0</v>
      </c>
      <c r="E551" s="86">
        <v>0</v>
      </c>
      <c r="F551" s="86">
        <v>0</v>
      </c>
      <c r="G551" s="86">
        <v>0</v>
      </c>
    </row>
    <row r="552" spans="1:10" x14ac:dyDescent="0.25">
      <c r="A552" s="86" t="s">
        <v>3079</v>
      </c>
      <c r="B552" s="86">
        <v>0</v>
      </c>
      <c r="C552" s="86">
        <v>0</v>
      </c>
      <c r="D552" s="86">
        <v>0</v>
      </c>
      <c r="E552" s="86">
        <v>0</v>
      </c>
      <c r="F552" s="86">
        <v>0</v>
      </c>
      <c r="G552" s="86">
        <v>0</v>
      </c>
    </row>
    <row r="553" spans="1:10" x14ac:dyDescent="0.25">
      <c r="A553" s="86" t="s">
        <v>3080</v>
      </c>
      <c r="B553" s="86">
        <v>0</v>
      </c>
      <c r="C553" s="86">
        <v>0</v>
      </c>
      <c r="D553" s="86">
        <v>0</v>
      </c>
      <c r="E553" s="86">
        <v>0</v>
      </c>
      <c r="F553" s="86">
        <v>0</v>
      </c>
      <c r="G553" s="86">
        <v>0</v>
      </c>
    </row>
    <row r="554" spans="1:10" x14ac:dyDescent="0.25">
      <c r="A554" s="86" t="s">
        <v>3081</v>
      </c>
      <c r="B554" s="86">
        <v>0</v>
      </c>
      <c r="C554" s="86">
        <v>0</v>
      </c>
      <c r="D554" s="86">
        <v>0</v>
      </c>
      <c r="E554" s="86">
        <v>0</v>
      </c>
      <c r="F554" s="86">
        <v>0</v>
      </c>
      <c r="G554" s="86">
        <v>0</v>
      </c>
    </row>
    <row r="555" spans="1:10" x14ac:dyDescent="0.25">
      <c r="A555" s="86" t="s">
        <v>637</v>
      </c>
      <c r="B555" s="86">
        <v>20</v>
      </c>
      <c r="C555" s="86">
        <v>0.13</v>
      </c>
      <c r="D555" s="86">
        <v>0</v>
      </c>
      <c r="E555" s="86">
        <v>0</v>
      </c>
      <c r="F555" s="86">
        <v>1</v>
      </c>
      <c r="G555" s="86">
        <v>0</v>
      </c>
      <c r="H555" s="86">
        <v>0</v>
      </c>
      <c r="J555" s="86">
        <v>1.29</v>
      </c>
    </row>
    <row r="556" spans="1:10" x14ac:dyDescent="0.25">
      <c r="A556" s="86" t="s">
        <v>640</v>
      </c>
      <c r="B556" s="86">
        <v>10</v>
      </c>
      <c r="C556" s="86">
        <v>0</v>
      </c>
      <c r="D556" s="86">
        <v>0</v>
      </c>
      <c r="E556" s="86">
        <v>0</v>
      </c>
      <c r="F556" s="86">
        <v>0</v>
      </c>
      <c r="G556" s="86">
        <v>0</v>
      </c>
    </row>
    <row r="557" spans="1:10" x14ac:dyDescent="0.25">
      <c r="A557" s="86" t="s">
        <v>3082</v>
      </c>
      <c r="B557" s="86">
        <v>20</v>
      </c>
      <c r="C557" s="86">
        <v>0.14000000000000001</v>
      </c>
      <c r="D557" s="86">
        <v>0.01</v>
      </c>
      <c r="E557" s="86">
        <v>0</v>
      </c>
      <c r="F557" s="86">
        <v>0</v>
      </c>
      <c r="G557" s="86">
        <v>0</v>
      </c>
    </row>
    <row r="558" spans="1:10" x14ac:dyDescent="0.25">
      <c r="A558" s="86" t="s">
        <v>643</v>
      </c>
      <c r="B558" s="86">
        <v>20</v>
      </c>
      <c r="C558" s="86">
        <v>0.28999999999999998</v>
      </c>
      <c r="D558" s="86">
        <v>0.09</v>
      </c>
      <c r="E558" s="86">
        <v>0</v>
      </c>
      <c r="F558" s="86">
        <v>0</v>
      </c>
      <c r="G558" s="86">
        <v>0</v>
      </c>
    </row>
    <row r="559" spans="1:10" x14ac:dyDescent="0.25">
      <c r="A559" s="86" t="s">
        <v>3083</v>
      </c>
      <c r="B559" s="86">
        <v>0</v>
      </c>
      <c r="C559" s="86">
        <v>0</v>
      </c>
      <c r="D559" s="86">
        <v>0</v>
      </c>
      <c r="E559" s="86">
        <v>0</v>
      </c>
      <c r="F559" s="86">
        <v>0</v>
      </c>
      <c r="G559" s="86">
        <v>0</v>
      </c>
    </row>
    <row r="560" spans="1:10" x14ac:dyDescent="0.25">
      <c r="A560" s="86" t="s">
        <v>3084</v>
      </c>
      <c r="B560" s="86">
        <v>0</v>
      </c>
      <c r="C560" s="86">
        <v>0</v>
      </c>
      <c r="D560" s="86">
        <v>0</v>
      </c>
      <c r="E560" s="86">
        <v>0</v>
      </c>
      <c r="F560" s="86">
        <v>0</v>
      </c>
      <c r="G560" s="86">
        <v>0</v>
      </c>
    </row>
    <row r="561" spans="1:10" x14ac:dyDescent="0.25">
      <c r="A561" s="86" t="s">
        <v>3085</v>
      </c>
      <c r="B561" s="86">
        <v>0</v>
      </c>
      <c r="C561" s="86">
        <v>0</v>
      </c>
      <c r="D561" s="86">
        <v>0</v>
      </c>
      <c r="E561" s="86">
        <v>0</v>
      </c>
      <c r="F561" s="86">
        <v>0</v>
      </c>
      <c r="G561" s="86">
        <v>0</v>
      </c>
    </row>
    <row r="562" spans="1:10" x14ac:dyDescent="0.25">
      <c r="A562" s="86" t="s">
        <v>3086</v>
      </c>
      <c r="B562" s="86">
        <v>0</v>
      </c>
      <c r="C562" s="86">
        <v>0</v>
      </c>
      <c r="D562" s="86">
        <v>0</v>
      </c>
      <c r="E562" s="86">
        <v>0</v>
      </c>
      <c r="F562" s="86">
        <v>0</v>
      </c>
      <c r="G562" s="86">
        <v>0</v>
      </c>
    </row>
    <row r="563" spans="1:10" x14ac:dyDescent="0.25">
      <c r="A563" s="86" t="s">
        <v>3087</v>
      </c>
      <c r="B563" s="86">
        <v>0</v>
      </c>
      <c r="C563" s="86">
        <v>0</v>
      </c>
      <c r="D563" s="86">
        <v>0</v>
      </c>
      <c r="E563" s="86">
        <v>0</v>
      </c>
      <c r="F563" s="86">
        <v>0</v>
      </c>
      <c r="G563" s="86">
        <v>0</v>
      </c>
    </row>
    <row r="564" spans="1:10" x14ac:dyDescent="0.25">
      <c r="A564" s="86" t="s">
        <v>3088</v>
      </c>
      <c r="B564" s="86">
        <v>20</v>
      </c>
      <c r="C564" s="86">
        <v>0.21</v>
      </c>
      <c r="D564" s="86">
        <v>0.28999999999999998</v>
      </c>
      <c r="E564" s="86">
        <v>0</v>
      </c>
      <c r="F564" s="86">
        <v>0</v>
      </c>
      <c r="G564" s="86">
        <v>0</v>
      </c>
    </row>
    <row r="565" spans="1:10" x14ac:dyDescent="0.25">
      <c r="A565" s="86" t="s">
        <v>3089</v>
      </c>
      <c r="B565" s="86">
        <v>0</v>
      </c>
      <c r="C565" s="86">
        <v>0</v>
      </c>
      <c r="D565" s="86">
        <v>0</v>
      </c>
      <c r="E565" s="86">
        <v>0</v>
      </c>
      <c r="F565" s="86">
        <v>0</v>
      </c>
      <c r="G565" s="86">
        <v>0</v>
      </c>
    </row>
    <row r="566" spans="1:10" x14ac:dyDescent="0.25">
      <c r="A566" s="86" t="s">
        <v>3090</v>
      </c>
      <c r="B566" s="86">
        <v>0</v>
      </c>
      <c r="C566" s="86">
        <v>0</v>
      </c>
      <c r="D566" s="86">
        <v>0</v>
      </c>
      <c r="E566" s="86">
        <v>0</v>
      </c>
      <c r="F566" s="86">
        <v>0</v>
      </c>
      <c r="G566" s="86">
        <v>0</v>
      </c>
    </row>
    <row r="567" spans="1:10" x14ac:dyDescent="0.25">
      <c r="A567" s="86" t="s">
        <v>3091</v>
      </c>
      <c r="B567" s="86">
        <v>20</v>
      </c>
      <c r="C567" s="86">
        <v>0.11</v>
      </c>
      <c r="D567" s="86">
        <v>0.04</v>
      </c>
      <c r="E567" s="86">
        <v>0</v>
      </c>
      <c r="F567" s="86">
        <v>0</v>
      </c>
      <c r="G567" s="86">
        <v>0</v>
      </c>
    </row>
    <row r="568" spans="1:10" x14ac:dyDescent="0.25">
      <c r="A568" s="86" t="s">
        <v>3092</v>
      </c>
      <c r="B568" s="86">
        <v>0</v>
      </c>
      <c r="C568" s="86">
        <v>0</v>
      </c>
      <c r="D568" s="86">
        <v>0</v>
      </c>
      <c r="E568" s="86">
        <v>0</v>
      </c>
      <c r="F568" s="86">
        <v>0</v>
      </c>
      <c r="G568" s="86">
        <v>0</v>
      </c>
    </row>
    <row r="569" spans="1:10" x14ac:dyDescent="0.25">
      <c r="A569" s="86" t="s">
        <v>3093</v>
      </c>
      <c r="B569" s="86">
        <v>0</v>
      </c>
      <c r="C569" s="86">
        <v>0</v>
      </c>
      <c r="D569" s="86">
        <v>0</v>
      </c>
      <c r="E569" s="86">
        <v>0</v>
      </c>
      <c r="F569" s="86">
        <v>0</v>
      </c>
      <c r="G569" s="86">
        <v>0</v>
      </c>
    </row>
    <row r="570" spans="1:10" x14ac:dyDescent="0.25">
      <c r="A570" s="86" t="s">
        <v>3094</v>
      </c>
      <c r="B570" s="86">
        <v>0</v>
      </c>
      <c r="C570" s="86">
        <v>0</v>
      </c>
      <c r="D570" s="86">
        <v>0</v>
      </c>
      <c r="E570" s="86">
        <v>0</v>
      </c>
      <c r="F570" s="86">
        <v>0</v>
      </c>
      <c r="G570" s="86">
        <v>0</v>
      </c>
    </row>
    <row r="571" spans="1:10" x14ac:dyDescent="0.25">
      <c r="A571" s="86" t="s">
        <v>3095</v>
      </c>
      <c r="B571" s="86">
        <v>10</v>
      </c>
      <c r="C571" s="86">
        <v>0</v>
      </c>
      <c r="D571" s="86">
        <v>0</v>
      </c>
      <c r="E571" s="86">
        <v>0</v>
      </c>
      <c r="F571" s="86">
        <v>0</v>
      </c>
      <c r="G571" s="86">
        <v>0</v>
      </c>
    </row>
    <row r="572" spans="1:10" x14ac:dyDescent="0.25">
      <c r="A572" s="86" t="s">
        <v>657</v>
      </c>
      <c r="B572" s="86">
        <v>10</v>
      </c>
      <c r="C572" s="86">
        <v>0</v>
      </c>
      <c r="D572" s="86">
        <v>0</v>
      </c>
      <c r="E572" s="86">
        <v>0</v>
      </c>
      <c r="F572" s="86">
        <v>0</v>
      </c>
      <c r="G572" s="86">
        <v>0</v>
      </c>
    </row>
    <row r="573" spans="1:10" x14ac:dyDescent="0.25">
      <c r="A573" s="86" t="s">
        <v>3096</v>
      </c>
      <c r="B573" s="86">
        <v>0</v>
      </c>
      <c r="C573" s="86">
        <v>0</v>
      </c>
      <c r="D573" s="86">
        <v>0</v>
      </c>
      <c r="E573" s="86">
        <v>0</v>
      </c>
      <c r="F573" s="86">
        <v>0</v>
      </c>
      <c r="G573" s="86">
        <v>0</v>
      </c>
    </row>
    <row r="574" spans="1:10" x14ac:dyDescent="0.25">
      <c r="A574" s="86" t="s">
        <v>660</v>
      </c>
      <c r="B574" s="86">
        <v>50</v>
      </c>
      <c r="C574" s="86">
        <v>0.1</v>
      </c>
      <c r="D574" s="86">
        <v>0.09</v>
      </c>
      <c r="E574" s="86">
        <v>0</v>
      </c>
      <c r="F574" s="86">
        <v>1</v>
      </c>
      <c r="G574" s="86">
        <v>0.01</v>
      </c>
      <c r="H574" s="86">
        <v>5.0000000000000001E-3</v>
      </c>
      <c r="I574" s="86">
        <v>1.0900000000000001</v>
      </c>
      <c r="J574" s="86">
        <v>1</v>
      </c>
    </row>
    <row r="575" spans="1:10" x14ac:dyDescent="0.25">
      <c r="A575" s="86" t="s">
        <v>661</v>
      </c>
      <c r="B575" s="86">
        <v>10</v>
      </c>
      <c r="C575" s="86">
        <v>0</v>
      </c>
      <c r="D575" s="86">
        <v>0</v>
      </c>
      <c r="E575" s="86">
        <v>0</v>
      </c>
      <c r="F575" s="86">
        <v>0</v>
      </c>
      <c r="G575" s="86">
        <v>0</v>
      </c>
    </row>
    <row r="576" spans="1:10" x14ac:dyDescent="0.25">
      <c r="A576" s="86" t="s">
        <v>3097</v>
      </c>
      <c r="B576" s="86">
        <v>0</v>
      </c>
      <c r="C576" s="86">
        <v>0</v>
      </c>
      <c r="D576" s="86">
        <v>0</v>
      </c>
      <c r="E576" s="86">
        <v>0</v>
      </c>
      <c r="F576" s="86">
        <v>0</v>
      </c>
      <c r="G576" s="86">
        <v>0</v>
      </c>
    </row>
    <row r="577" spans="1:7" x14ac:dyDescent="0.25">
      <c r="A577" s="86" t="s">
        <v>663</v>
      </c>
      <c r="B577" s="86">
        <v>10</v>
      </c>
      <c r="C577" s="86">
        <v>0</v>
      </c>
      <c r="D577" s="86">
        <v>0</v>
      </c>
      <c r="E577" s="86">
        <v>0</v>
      </c>
      <c r="F577" s="86">
        <v>0</v>
      </c>
      <c r="G577" s="86">
        <v>0</v>
      </c>
    </row>
    <row r="578" spans="1:7" x14ac:dyDescent="0.25">
      <c r="A578" s="86" t="s">
        <v>3098</v>
      </c>
      <c r="B578" s="86">
        <v>0</v>
      </c>
      <c r="C578" s="86">
        <v>0</v>
      </c>
      <c r="D578" s="86">
        <v>0</v>
      </c>
      <c r="E578" s="86">
        <v>0</v>
      </c>
      <c r="F578" s="86">
        <v>0</v>
      </c>
      <c r="G578" s="86">
        <v>0</v>
      </c>
    </row>
    <row r="579" spans="1:7" x14ac:dyDescent="0.25">
      <c r="A579" s="86" t="s">
        <v>3099</v>
      </c>
      <c r="B579" s="86">
        <v>0</v>
      </c>
      <c r="C579" s="86">
        <v>0</v>
      </c>
      <c r="D579" s="86">
        <v>0</v>
      </c>
      <c r="E579" s="86">
        <v>0</v>
      </c>
      <c r="F579" s="86">
        <v>0</v>
      </c>
      <c r="G579" s="86">
        <v>0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topLeftCell="A4" workbookViewId="0">
      <selection activeCell="E31" sqref="E31"/>
    </sheetView>
  </sheetViews>
  <sheetFormatPr defaultRowHeight="15" x14ac:dyDescent="0.25"/>
  <cols>
    <col min="2" max="2" width="29.42578125" bestFit="1" customWidth="1"/>
    <col min="3" max="3" width="10.140625" bestFit="1" customWidth="1"/>
    <col min="5" max="5" width="29.42578125" bestFit="1" customWidth="1"/>
  </cols>
  <sheetData>
    <row r="1" spans="1:15" s="86" customFormat="1" x14ac:dyDescent="0.25">
      <c r="A1" s="7" t="s">
        <v>679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s="86" customFormat="1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s="86" customFormat="1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s="86" customFormat="1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s="86" customFormat="1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s="86" customFormat="1" x14ac:dyDescent="0.25">
      <c r="A6" s="4"/>
      <c r="B6" s="4" t="s">
        <v>670</v>
      </c>
      <c r="C6" s="5">
        <f>4000000*9</f>
        <v>36000000</v>
      </c>
      <c r="D6" s="4"/>
      <c r="E6" s="4" t="s">
        <v>670</v>
      </c>
      <c r="F6" s="5">
        <f>30000*9</f>
        <v>270000</v>
      </c>
      <c r="G6" s="4"/>
      <c r="H6" s="4"/>
      <c r="I6" s="4"/>
      <c r="J6" s="4"/>
      <c r="K6" s="4"/>
      <c r="L6" s="4"/>
      <c r="M6" s="4"/>
      <c r="N6" s="4"/>
      <c r="O6" s="4"/>
    </row>
    <row r="7" spans="1:15" s="86" customFormat="1" x14ac:dyDescent="0.25">
      <c r="A7" s="4"/>
      <c r="B7" s="4" t="s">
        <v>671</v>
      </c>
      <c r="C7" s="4">
        <f>C6*0.0003</f>
        <v>10799.999999999998</v>
      </c>
      <c r="D7" s="4"/>
      <c r="E7" s="4" t="s">
        <v>671</v>
      </c>
      <c r="F7" s="4">
        <f>F6*0.0003</f>
        <v>81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/>
    <row r="9" spans="1:15" s="4" customFormat="1" x14ac:dyDescent="0.25"/>
    <row r="10" spans="1:15" s="4" customFormat="1" x14ac:dyDescent="0.25"/>
    <row r="11" spans="1:15" s="4" customFormat="1" x14ac:dyDescent="0.25"/>
    <row r="12" spans="1:15" s="4" customFormat="1" x14ac:dyDescent="0.25">
      <c r="B12" s="4" t="s">
        <v>1125</v>
      </c>
    </row>
    <row r="13" spans="1:15" s="4" customFormat="1" x14ac:dyDescent="0.25"/>
    <row r="14" spans="1:15" s="4" customFormat="1" x14ac:dyDescent="0.25"/>
    <row r="15" spans="1:15" s="4" customFormat="1" x14ac:dyDescent="0.25"/>
    <row r="16" spans="1:15" s="4" customFormat="1" x14ac:dyDescent="0.25"/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activeCell="D17" sqref="D17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0.140625" style="86" bestFit="1" customWidth="1"/>
    <col min="4" max="4" width="9.140625" style="86"/>
    <col min="5" max="5" width="29.42578125" style="86" bestFit="1" customWidth="1"/>
    <col min="6" max="16384" width="9.140625" style="86"/>
  </cols>
  <sheetData>
    <row r="1" spans="1:15" x14ac:dyDescent="0.25">
      <c r="A1" s="7" t="s">
        <v>694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740000*9</f>
        <v>6660000</v>
      </c>
      <c r="D6" s="4"/>
      <c r="E6" s="4" t="s">
        <v>670</v>
      </c>
      <c r="F6" s="5">
        <f>1000*9</f>
        <v>9000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1997.9999999999998</v>
      </c>
      <c r="D7" s="4"/>
      <c r="E7" s="4" t="s">
        <v>671</v>
      </c>
      <c r="F7" s="4">
        <f>F6*0.0003</f>
        <v>2.6999999999999997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/>
    <row r="9" spans="1:15" s="4" customFormat="1" x14ac:dyDescent="0.25"/>
    <row r="10" spans="1:15" s="4" customFormat="1" x14ac:dyDescent="0.25"/>
    <row r="11" spans="1:15" s="4" customFormat="1" x14ac:dyDescent="0.25"/>
    <row r="12" spans="1:15" s="4" customFormat="1" x14ac:dyDescent="0.25">
      <c r="B12" s="4" t="s">
        <v>1125</v>
      </c>
    </row>
    <row r="13" spans="1:15" s="4" customFormat="1" x14ac:dyDescent="0.25"/>
    <row r="14" spans="1:15" s="4" customFormat="1" x14ac:dyDescent="0.25"/>
    <row r="15" spans="1:15" s="4" customFormat="1" x14ac:dyDescent="0.25"/>
    <row r="16" spans="1:15" s="4" customFormat="1" x14ac:dyDescent="0.25"/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6"/>
  <sheetViews>
    <sheetView topLeftCell="B1" workbookViewId="0">
      <selection activeCell="D4" sqref="D4"/>
    </sheetView>
  </sheetViews>
  <sheetFormatPr defaultRowHeight="15" x14ac:dyDescent="0.25"/>
  <cols>
    <col min="1" max="1" width="28.140625" style="86" customWidth="1"/>
    <col min="2" max="2" width="23.7109375" style="86" customWidth="1"/>
    <col min="3" max="3" width="15.85546875" style="86" customWidth="1"/>
    <col min="4" max="4" width="18.85546875" style="86" customWidth="1"/>
    <col min="5" max="5" width="19.85546875" style="86" customWidth="1"/>
    <col min="6" max="6" width="22.85546875" style="86" customWidth="1"/>
    <col min="7" max="7" width="19.7109375" style="86" customWidth="1"/>
    <col min="8" max="8" width="14.5703125" style="86" customWidth="1"/>
    <col min="9" max="9" width="26" style="86" customWidth="1"/>
    <col min="10" max="10" width="25.140625" style="86" customWidth="1"/>
    <col min="11" max="16384" width="9.140625" style="86"/>
  </cols>
  <sheetData>
    <row r="1" spans="1:11" x14ac:dyDescent="0.25">
      <c r="A1" s="7" t="s">
        <v>3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</row>
    <row r="2" spans="1:11" x14ac:dyDescent="0.25">
      <c r="A2" s="29" t="s">
        <v>679</v>
      </c>
      <c r="B2" s="30"/>
      <c r="C2" s="31"/>
      <c r="D2" s="31"/>
      <c r="E2" s="30"/>
      <c r="F2" s="30"/>
      <c r="G2" s="30"/>
      <c r="H2" s="4"/>
      <c r="I2" s="4"/>
      <c r="J2" s="4"/>
      <c r="K2" s="4"/>
    </row>
    <row r="3" spans="1:11" x14ac:dyDescent="0.25">
      <c r="A3" s="29" t="s">
        <v>667</v>
      </c>
      <c r="B3" s="34">
        <v>10200</v>
      </c>
      <c r="C3" s="34">
        <v>267</v>
      </c>
      <c r="D3" s="43">
        <f>0.97*1.15</f>
        <v>1.1154999999999999</v>
      </c>
      <c r="E3" s="30"/>
      <c r="F3" s="30" t="s">
        <v>3</v>
      </c>
      <c r="G3" s="30" t="s">
        <v>3</v>
      </c>
      <c r="H3" s="4"/>
      <c r="I3" s="4"/>
      <c r="J3" s="4"/>
      <c r="K3" s="4"/>
    </row>
    <row r="4" spans="1:11" x14ac:dyDescent="0.25">
      <c r="A4" s="29" t="s">
        <v>668</v>
      </c>
      <c r="B4" s="34">
        <f>B3*30</f>
        <v>306000</v>
      </c>
      <c r="C4" s="34">
        <f>C3*30</f>
        <v>8010</v>
      </c>
      <c r="D4" s="31"/>
      <c r="E4" s="44">
        <f>D3*C4</f>
        <v>8935.1549999999988</v>
      </c>
      <c r="F4" s="30"/>
      <c r="G4" s="30"/>
      <c r="H4" s="4"/>
      <c r="I4" s="4"/>
      <c r="J4" s="4"/>
      <c r="K4" s="4"/>
    </row>
    <row r="5" spans="1:11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</row>
    <row r="21" spans="1:10" x14ac:dyDescent="0.25">
      <c r="A21" s="86" t="s">
        <v>4</v>
      </c>
      <c r="B21" s="86" t="s">
        <v>233</v>
      </c>
      <c r="C21" s="86" t="s">
        <v>5</v>
      </c>
      <c r="D21" s="86" t="s">
        <v>234</v>
      </c>
      <c r="E21" s="86" t="s">
        <v>236</v>
      </c>
      <c r="F21" s="86" t="s">
        <v>237</v>
      </c>
      <c r="G21" s="86" t="s">
        <v>238</v>
      </c>
      <c r="H21" s="86" t="s">
        <v>239</v>
      </c>
      <c r="I21" s="86" t="s">
        <v>240</v>
      </c>
      <c r="J21" s="86" t="s">
        <v>241</v>
      </c>
    </row>
    <row r="22" spans="1:10" x14ac:dyDescent="0.25">
      <c r="A22" s="86" t="s">
        <v>1132</v>
      </c>
      <c r="B22" s="86">
        <v>18100</v>
      </c>
      <c r="C22" s="86">
        <v>0.33</v>
      </c>
      <c r="D22" s="86">
        <v>1.07</v>
      </c>
      <c r="E22" s="86">
        <v>127.03</v>
      </c>
      <c r="F22" s="86">
        <v>4275.8599999999997</v>
      </c>
      <c r="G22" s="86">
        <v>101.44</v>
      </c>
      <c r="H22" s="86">
        <v>0.03</v>
      </c>
      <c r="I22" s="86">
        <v>0.8</v>
      </c>
      <c r="J22" s="86">
        <v>1.91</v>
      </c>
    </row>
    <row r="23" spans="1:10" x14ac:dyDescent="0.25">
      <c r="A23" s="86" t="s">
        <v>254</v>
      </c>
      <c r="B23" s="86">
        <v>22200</v>
      </c>
      <c r="C23" s="86">
        <v>0.39</v>
      </c>
      <c r="D23" s="86">
        <v>0.97</v>
      </c>
      <c r="E23" s="86">
        <v>35.29</v>
      </c>
      <c r="F23" s="86">
        <v>1664.59</v>
      </c>
      <c r="G23" s="86">
        <v>39.049999999999997</v>
      </c>
      <c r="H23" s="86">
        <v>2.1000000000000001E-2</v>
      </c>
      <c r="I23" s="86">
        <v>1.1100000000000001</v>
      </c>
      <c r="J23" s="86">
        <v>2.44</v>
      </c>
    </row>
    <row r="24" spans="1:10" x14ac:dyDescent="0.25">
      <c r="A24" s="86" t="s">
        <v>1133</v>
      </c>
      <c r="B24" s="86">
        <v>3600</v>
      </c>
      <c r="C24" s="86">
        <v>0.03</v>
      </c>
      <c r="D24" s="86">
        <v>0.42</v>
      </c>
      <c r="E24" s="86">
        <v>19.61</v>
      </c>
      <c r="F24" s="86">
        <v>1708.7</v>
      </c>
      <c r="G24" s="86">
        <v>15.27</v>
      </c>
      <c r="H24" s="86">
        <v>1.0999999999999999E-2</v>
      </c>
      <c r="I24" s="86">
        <v>0.78</v>
      </c>
      <c r="J24" s="86">
        <v>1.3</v>
      </c>
    </row>
    <row r="25" spans="1:10" x14ac:dyDescent="0.25">
      <c r="A25" s="86" t="s">
        <v>1519</v>
      </c>
      <c r="B25" s="86">
        <v>210</v>
      </c>
      <c r="C25" s="86">
        <v>0.28999999999999998</v>
      </c>
      <c r="D25" s="86">
        <v>0.69</v>
      </c>
      <c r="E25" s="86">
        <v>8.0399999999999991</v>
      </c>
      <c r="F25" s="86">
        <v>31.73</v>
      </c>
      <c r="G25" s="86">
        <v>0.92</v>
      </c>
      <c r="H25" s="86">
        <v>0.253</v>
      </c>
      <c r="I25" s="86">
        <v>0.11</v>
      </c>
      <c r="J25" s="86">
        <v>1.79</v>
      </c>
    </row>
    <row r="26" spans="1:10" x14ac:dyDescent="0.25">
      <c r="A26" s="86" t="s">
        <v>1148</v>
      </c>
      <c r="B26" s="86">
        <v>5400</v>
      </c>
      <c r="C26" s="86">
        <v>0.18</v>
      </c>
      <c r="D26" s="86">
        <v>0.92</v>
      </c>
      <c r="E26" s="86">
        <v>6.1</v>
      </c>
      <c r="F26" s="86">
        <v>280.14</v>
      </c>
      <c r="G26" s="86">
        <v>5.0999999999999996</v>
      </c>
      <c r="H26" s="86">
        <v>2.1999999999999999E-2</v>
      </c>
      <c r="I26" s="86">
        <v>0.84</v>
      </c>
      <c r="J26" s="86">
        <v>2.25</v>
      </c>
    </row>
    <row r="27" spans="1:10" x14ac:dyDescent="0.25">
      <c r="A27" s="86" t="s">
        <v>1155</v>
      </c>
      <c r="B27" s="86">
        <v>110</v>
      </c>
      <c r="C27" s="86">
        <v>0.18</v>
      </c>
      <c r="D27" s="86">
        <v>1.84</v>
      </c>
      <c r="E27" s="86">
        <v>5.75</v>
      </c>
      <c r="F27" s="86">
        <v>115.67</v>
      </c>
      <c r="G27" s="86">
        <v>5.15</v>
      </c>
      <c r="H27" s="86">
        <v>0.05</v>
      </c>
      <c r="I27" s="86">
        <v>0.9</v>
      </c>
      <c r="J27" s="86">
        <v>1.38</v>
      </c>
    </row>
    <row r="28" spans="1:10" x14ac:dyDescent="0.25">
      <c r="A28" s="86" t="s">
        <v>1147</v>
      </c>
      <c r="B28" s="86">
        <v>1300</v>
      </c>
      <c r="C28" s="86">
        <v>0.33</v>
      </c>
      <c r="D28" s="86">
        <v>1.1200000000000001</v>
      </c>
      <c r="E28" s="86">
        <v>5.74</v>
      </c>
      <c r="F28" s="86">
        <v>128.76</v>
      </c>
      <c r="G28" s="86">
        <v>4.4800000000000004</v>
      </c>
      <c r="H28" s="86">
        <v>4.4999999999999998E-2</v>
      </c>
      <c r="I28" s="86">
        <v>0.78</v>
      </c>
      <c r="J28" s="86">
        <v>1.1399999999999999</v>
      </c>
    </row>
    <row r="29" spans="1:10" x14ac:dyDescent="0.25">
      <c r="A29" s="86" t="s">
        <v>1160</v>
      </c>
      <c r="B29" s="86">
        <v>1900</v>
      </c>
      <c r="C29" s="86">
        <v>0.14000000000000001</v>
      </c>
      <c r="D29" s="86">
        <v>0.91</v>
      </c>
      <c r="E29" s="86">
        <v>4.24</v>
      </c>
      <c r="F29" s="86">
        <v>109.41</v>
      </c>
      <c r="G29" s="86">
        <v>2.9</v>
      </c>
      <c r="H29" s="86">
        <v>3.9E-2</v>
      </c>
      <c r="I29" s="86">
        <v>0.69</v>
      </c>
      <c r="J29" s="86">
        <v>1.1000000000000001</v>
      </c>
    </row>
    <row r="30" spans="1:10" x14ac:dyDescent="0.25">
      <c r="A30" s="86" t="s">
        <v>1224</v>
      </c>
      <c r="B30" s="86">
        <v>2900</v>
      </c>
      <c r="C30" s="86">
        <v>0.14000000000000001</v>
      </c>
      <c r="D30" s="86">
        <v>0.72</v>
      </c>
      <c r="E30" s="86">
        <v>3.55</v>
      </c>
      <c r="F30" s="86">
        <v>156.93</v>
      </c>
      <c r="G30" s="86">
        <v>2.97</v>
      </c>
      <c r="H30" s="86">
        <v>2.3E-2</v>
      </c>
      <c r="I30" s="86">
        <v>0.84</v>
      </c>
      <c r="J30" s="86">
        <v>2.2599999999999998</v>
      </c>
    </row>
    <row r="31" spans="1:10" x14ac:dyDescent="0.25">
      <c r="A31" s="86" t="s">
        <v>1255</v>
      </c>
      <c r="B31" s="86">
        <v>22200</v>
      </c>
      <c r="C31" s="86">
        <v>0.39</v>
      </c>
      <c r="D31" s="86">
        <v>0.97</v>
      </c>
      <c r="E31" s="86">
        <v>2.7</v>
      </c>
      <c r="F31" s="86">
        <v>36.14</v>
      </c>
      <c r="G31" s="86">
        <v>2</v>
      </c>
      <c r="H31" s="86">
        <v>7.4999999999999997E-2</v>
      </c>
      <c r="I31" s="86">
        <v>0.74</v>
      </c>
      <c r="J31" s="86">
        <v>1.94</v>
      </c>
    </row>
    <row r="32" spans="1:10" x14ac:dyDescent="0.25">
      <c r="A32" s="86" t="s">
        <v>1135</v>
      </c>
      <c r="B32" s="86">
        <v>18100</v>
      </c>
      <c r="C32" s="86">
        <v>0.33</v>
      </c>
      <c r="D32" s="86">
        <v>1.07</v>
      </c>
      <c r="E32" s="86">
        <v>2.68</v>
      </c>
      <c r="F32" s="86">
        <v>95.18</v>
      </c>
      <c r="G32" s="86">
        <v>2.62</v>
      </c>
      <c r="H32" s="86">
        <v>2.8000000000000001E-2</v>
      </c>
      <c r="I32" s="86">
        <v>0.98</v>
      </c>
      <c r="J32" s="86">
        <v>2.41</v>
      </c>
    </row>
    <row r="33" spans="1:10" x14ac:dyDescent="0.25">
      <c r="A33" s="86" t="s">
        <v>1141</v>
      </c>
      <c r="B33" s="86">
        <v>720</v>
      </c>
      <c r="C33" s="86">
        <v>0.22</v>
      </c>
      <c r="D33" s="86">
        <v>1.3</v>
      </c>
      <c r="E33" s="86">
        <v>2.17</v>
      </c>
      <c r="F33" s="86">
        <v>64.45</v>
      </c>
      <c r="G33" s="86">
        <v>2.29</v>
      </c>
      <c r="H33" s="86">
        <v>3.4000000000000002E-2</v>
      </c>
      <c r="I33" s="86">
        <v>1.06</v>
      </c>
      <c r="J33" s="86">
        <v>2.25</v>
      </c>
    </row>
    <row r="34" spans="1:10" x14ac:dyDescent="0.25">
      <c r="A34" s="86" t="s">
        <v>1212</v>
      </c>
      <c r="B34" s="86">
        <v>1000</v>
      </c>
      <c r="C34" s="86">
        <v>0.33</v>
      </c>
      <c r="D34" s="86">
        <v>1.1100000000000001</v>
      </c>
      <c r="E34" s="86">
        <v>1.91</v>
      </c>
      <c r="F34" s="86">
        <v>78.680000000000007</v>
      </c>
      <c r="G34" s="86">
        <v>1.76</v>
      </c>
      <c r="H34" s="86">
        <v>2.4E-2</v>
      </c>
      <c r="I34" s="86">
        <v>0.92</v>
      </c>
      <c r="J34" s="86">
        <v>2.5099999999999998</v>
      </c>
    </row>
    <row r="35" spans="1:10" x14ac:dyDescent="0.25">
      <c r="A35" s="86" t="s">
        <v>1219</v>
      </c>
      <c r="B35" s="86">
        <v>170</v>
      </c>
      <c r="C35" s="86">
        <v>0.37</v>
      </c>
      <c r="D35" s="86">
        <v>0.77</v>
      </c>
      <c r="E35" s="86">
        <v>1.91</v>
      </c>
      <c r="F35" s="86">
        <v>32.58</v>
      </c>
      <c r="G35" s="86">
        <v>1.22</v>
      </c>
      <c r="H35" s="86">
        <v>5.8999999999999997E-2</v>
      </c>
      <c r="I35" s="86">
        <v>0.64</v>
      </c>
      <c r="J35" s="86">
        <v>1.97</v>
      </c>
    </row>
    <row r="36" spans="1:10" x14ac:dyDescent="0.25">
      <c r="A36" s="86" t="s">
        <v>1288</v>
      </c>
      <c r="B36" s="86">
        <v>720</v>
      </c>
      <c r="C36" s="86">
        <v>0.1</v>
      </c>
      <c r="D36" s="86">
        <v>0.53</v>
      </c>
      <c r="E36" s="86">
        <v>1.75</v>
      </c>
      <c r="F36" s="86">
        <v>26.18</v>
      </c>
      <c r="G36" s="86">
        <v>0.75</v>
      </c>
      <c r="H36" s="86">
        <v>6.7000000000000004E-2</v>
      </c>
      <c r="I36" s="86">
        <v>0.43</v>
      </c>
      <c r="J36" s="86">
        <v>1.02</v>
      </c>
    </row>
    <row r="37" spans="1:10" x14ac:dyDescent="0.25">
      <c r="A37" s="86" t="s">
        <v>1223</v>
      </c>
      <c r="B37" s="86">
        <v>170</v>
      </c>
      <c r="C37" s="86">
        <v>0.11</v>
      </c>
      <c r="D37" s="86">
        <v>0.32</v>
      </c>
      <c r="E37" s="86">
        <v>1.72</v>
      </c>
      <c r="F37" s="86">
        <v>15.93</v>
      </c>
      <c r="G37" s="86">
        <v>1.18</v>
      </c>
      <c r="H37" s="86">
        <v>0.108</v>
      </c>
      <c r="I37" s="86">
        <v>0.68</v>
      </c>
      <c r="J37" s="86">
        <v>1.1499999999999999</v>
      </c>
    </row>
    <row r="38" spans="1:10" x14ac:dyDescent="0.25">
      <c r="A38" s="86" t="s">
        <v>638</v>
      </c>
      <c r="B38" s="86">
        <v>210</v>
      </c>
      <c r="C38" s="86">
        <v>0.47</v>
      </c>
      <c r="D38" s="86">
        <v>0.91</v>
      </c>
      <c r="E38" s="86">
        <v>1.67</v>
      </c>
      <c r="F38" s="86">
        <v>11.52</v>
      </c>
      <c r="G38" s="86">
        <v>0.75</v>
      </c>
      <c r="H38" s="86">
        <v>0.14499999999999999</v>
      </c>
      <c r="I38" s="86">
        <v>0.45</v>
      </c>
      <c r="J38" s="86">
        <v>1.54</v>
      </c>
    </row>
    <row r="39" spans="1:10" x14ac:dyDescent="0.25">
      <c r="A39" s="86" t="s">
        <v>1131</v>
      </c>
      <c r="B39" s="86">
        <v>30</v>
      </c>
      <c r="C39" s="86">
        <v>0.37</v>
      </c>
      <c r="D39" s="86">
        <v>0.65</v>
      </c>
      <c r="E39" s="86">
        <v>1.45</v>
      </c>
      <c r="F39" s="86">
        <v>8.25</v>
      </c>
      <c r="G39" s="86">
        <v>1.43</v>
      </c>
      <c r="H39" s="86">
        <v>0.17599999999999999</v>
      </c>
      <c r="I39" s="86">
        <v>0.98</v>
      </c>
      <c r="J39" s="86">
        <v>1.05</v>
      </c>
    </row>
    <row r="40" spans="1:10" x14ac:dyDescent="0.25">
      <c r="A40" s="86" t="s">
        <v>1248</v>
      </c>
      <c r="B40" s="86">
        <v>1300</v>
      </c>
      <c r="C40" s="86">
        <v>0.17</v>
      </c>
      <c r="D40" s="86">
        <v>0.79</v>
      </c>
      <c r="E40" s="86">
        <v>1.35</v>
      </c>
      <c r="F40" s="86">
        <v>42.11</v>
      </c>
      <c r="G40" s="86">
        <v>1.42</v>
      </c>
      <c r="H40" s="86">
        <v>3.2000000000000001E-2</v>
      </c>
      <c r="I40" s="86">
        <v>1.05</v>
      </c>
      <c r="J40" s="86">
        <v>2.04</v>
      </c>
    </row>
    <row r="41" spans="1:10" x14ac:dyDescent="0.25">
      <c r="A41" s="86" t="s">
        <v>1352</v>
      </c>
      <c r="B41" s="86">
        <v>390</v>
      </c>
      <c r="C41" s="86">
        <v>0.37</v>
      </c>
      <c r="D41" s="86">
        <v>1.1000000000000001</v>
      </c>
      <c r="E41" s="86">
        <v>1</v>
      </c>
      <c r="F41" s="86">
        <v>43.68</v>
      </c>
      <c r="G41" s="86">
        <v>0.71</v>
      </c>
      <c r="H41" s="86">
        <v>2.3E-2</v>
      </c>
      <c r="I41" s="86">
        <v>0.71</v>
      </c>
      <c r="J41" s="86">
        <v>2.11</v>
      </c>
    </row>
    <row r="42" spans="1:10" x14ac:dyDescent="0.25">
      <c r="A42" s="86" t="s">
        <v>1236</v>
      </c>
      <c r="B42" s="86">
        <v>590</v>
      </c>
      <c r="C42" s="86">
        <v>0.4</v>
      </c>
      <c r="D42" s="86">
        <v>0.72</v>
      </c>
      <c r="E42" s="86">
        <v>0.91</v>
      </c>
      <c r="F42" s="86">
        <v>19.78</v>
      </c>
      <c r="G42" s="86">
        <v>0.94</v>
      </c>
      <c r="H42" s="86">
        <v>4.5999999999999999E-2</v>
      </c>
      <c r="I42" s="86">
        <v>1.03</v>
      </c>
      <c r="J42" s="86">
        <v>2.4700000000000002</v>
      </c>
    </row>
    <row r="43" spans="1:10" x14ac:dyDescent="0.25">
      <c r="A43" s="86" t="s">
        <v>1140</v>
      </c>
      <c r="B43" s="86">
        <v>480</v>
      </c>
      <c r="C43" s="86">
        <v>0.45</v>
      </c>
      <c r="D43" s="86">
        <v>1.22</v>
      </c>
      <c r="E43" s="86">
        <v>0.65</v>
      </c>
      <c r="F43" s="86">
        <v>21.06</v>
      </c>
      <c r="G43" s="86">
        <v>0.65</v>
      </c>
      <c r="H43" s="86">
        <v>3.1E-2</v>
      </c>
      <c r="I43" s="86">
        <v>1</v>
      </c>
      <c r="J43" s="86">
        <v>2.2999999999999998</v>
      </c>
    </row>
    <row r="44" spans="1:10" x14ac:dyDescent="0.25">
      <c r="A44" s="86" t="s">
        <v>1241</v>
      </c>
      <c r="B44" s="86">
        <v>90</v>
      </c>
      <c r="C44" s="86">
        <v>0.17</v>
      </c>
      <c r="D44" s="86">
        <v>0.64</v>
      </c>
      <c r="E44" s="86">
        <v>0.53</v>
      </c>
      <c r="F44" s="86">
        <v>13.94</v>
      </c>
      <c r="G44" s="86">
        <v>0.59</v>
      </c>
      <c r="H44" s="86">
        <v>3.7999999999999999E-2</v>
      </c>
      <c r="I44" s="86">
        <v>1.1100000000000001</v>
      </c>
      <c r="J44" s="86">
        <v>1.63</v>
      </c>
    </row>
    <row r="45" spans="1:10" x14ac:dyDescent="0.25">
      <c r="A45" s="86" t="s">
        <v>1161</v>
      </c>
      <c r="B45" s="86">
        <v>480</v>
      </c>
      <c r="C45" s="86">
        <v>0.27</v>
      </c>
      <c r="D45" s="86">
        <v>1.1399999999999999</v>
      </c>
      <c r="E45" s="86">
        <v>0.35</v>
      </c>
      <c r="F45" s="86">
        <v>21.34</v>
      </c>
      <c r="G45" s="86">
        <v>0.33</v>
      </c>
      <c r="H45" s="86">
        <v>1.6E-2</v>
      </c>
      <c r="I45" s="86">
        <v>0.95</v>
      </c>
      <c r="J45" s="86">
        <v>2.89</v>
      </c>
    </row>
    <row r="46" spans="1:10" x14ac:dyDescent="0.25">
      <c r="A46" s="86" t="s">
        <v>1616</v>
      </c>
      <c r="B46" s="86">
        <v>90</v>
      </c>
      <c r="C46" s="86">
        <v>0.31</v>
      </c>
      <c r="D46" s="86">
        <v>1.07</v>
      </c>
      <c r="E46" s="86">
        <v>0.33</v>
      </c>
      <c r="F46" s="86">
        <v>4.55</v>
      </c>
      <c r="G46" s="86">
        <v>0.43</v>
      </c>
      <c r="H46" s="86">
        <v>7.2999999999999995E-2</v>
      </c>
      <c r="I46" s="86">
        <v>1.31</v>
      </c>
      <c r="J46" s="86">
        <v>2.5299999999999998</v>
      </c>
    </row>
    <row r="47" spans="1:10" x14ac:dyDescent="0.25">
      <c r="A47" s="86" t="s">
        <v>1139</v>
      </c>
      <c r="B47" s="86">
        <v>880</v>
      </c>
      <c r="C47" s="86">
        <v>0.1</v>
      </c>
      <c r="D47" s="86">
        <v>0.36</v>
      </c>
      <c r="E47" s="86">
        <v>0.32</v>
      </c>
      <c r="F47" s="86">
        <v>42.68</v>
      </c>
      <c r="G47" s="86">
        <v>0.26</v>
      </c>
      <c r="H47" s="86">
        <v>8.0000000000000002E-3</v>
      </c>
      <c r="I47" s="86">
        <v>0.82</v>
      </c>
      <c r="J47" s="86">
        <v>1.07</v>
      </c>
    </row>
    <row r="48" spans="1:10" x14ac:dyDescent="0.25">
      <c r="A48" s="86" t="s">
        <v>1235</v>
      </c>
      <c r="B48" s="86">
        <v>390</v>
      </c>
      <c r="C48" s="86">
        <v>0.19</v>
      </c>
      <c r="D48" s="86">
        <v>0.97</v>
      </c>
      <c r="E48" s="86">
        <v>0.32</v>
      </c>
      <c r="F48" s="86">
        <v>8.68</v>
      </c>
      <c r="G48" s="86">
        <v>0.35</v>
      </c>
      <c r="H48" s="86">
        <v>3.6999999999999998E-2</v>
      </c>
      <c r="I48" s="86">
        <v>1.08</v>
      </c>
      <c r="J48" s="86">
        <v>2.61</v>
      </c>
    </row>
    <row r="49" spans="1:10" x14ac:dyDescent="0.25">
      <c r="A49" s="86" t="s">
        <v>1231</v>
      </c>
      <c r="B49" s="86">
        <v>480</v>
      </c>
      <c r="C49" s="86">
        <v>0.32</v>
      </c>
      <c r="D49" s="86">
        <v>0.88</v>
      </c>
      <c r="E49" s="86">
        <v>0.28999999999999998</v>
      </c>
      <c r="F49" s="86">
        <v>21.48</v>
      </c>
      <c r="G49" s="86">
        <v>0.28000000000000003</v>
      </c>
      <c r="H49" s="86">
        <v>1.4E-2</v>
      </c>
      <c r="I49" s="86">
        <v>0.96</v>
      </c>
      <c r="J49" s="86">
        <v>2.2799999999999998</v>
      </c>
    </row>
    <row r="50" spans="1:10" x14ac:dyDescent="0.25">
      <c r="A50" s="86" t="s">
        <v>1156</v>
      </c>
      <c r="B50" s="86">
        <v>70</v>
      </c>
      <c r="C50" s="86">
        <v>0.35</v>
      </c>
      <c r="D50" s="86">
        <v>1.19</v>
      </c>
      <c r="E50" s="86">
        <v>0.25</v>
      </c>
      <c r="F50" s="86">
        <v>22.05</v>
      </c>
      <c r="G50" s="86">
        <v>0.26</v>
      </c>
      <c r="H50" s="86">
        <v>1.0999999999999999E-2</v>
      </c>
      <c r="I50" s="86">
        <v>1.06</v>
      </c>
      <c r="J50" s="86">
        <v>2.84</v>
      </c>
    </row>
    <row r="51" spans="1:10" x14ac:dyDescent="0.25">
      <c r="A51" s="86" t="s">
        <v>1367</v>
      </c>
      <c r="B51" s="86">
        <v>10</v>
      </c>
      <c r="C51" s="86">
        <v>0.5</v>
      </c>
      <c r="D51" s="86">
        <v>1.38</v>
      </c>
      <c r="E51" s="86">
        <v>0.23</v>
      </c>
      <c r="F51" s="86">
        <v>2.99</v>
      </c>
      <c r="G51" s="86">
        <v>0.12</v>
      </c>
      <c r="H51" s="86">
        <v>7.8E-2</v>
      </c>
      <c r="I51" s="86">
        <v>0.51</v>
      </c>
      <c r="J51" s="86">
        <v>1.86</v>
      </c>
    </row>
    <row r="52" spans="1:10" x14ac:dyDescent="0.25">
      <c r="A52" s="86" t="s">
        <v>1334</v>
      </c>
      <c r="B52" s="86">
        <v>40</v>
      </c>
      <c r="C52" s="86">
        <v>0.19</v>
      </c>
      <c r="D52" s="86">
        <v>2.33</v>
      </c>
      <c r="E52" s="86">
        <v>0.22</v>
      </c>
      <c r="F52" s="86">
        <v>1.28</v>
      </c>
      <c r="G52" s="86">
        <v>0.3</v>
      </c>
      <c r="H52" s="86">
        <v>0.17399999999999999</v>
      </c>
      <c r="I52" s="86">
        <v>1.35</v>
      </c>
      <c r="J52" s="86">
        <v>2.11</v>
      </c>
    </row>
    <row r="53" spans="1:10" x14ac:dyDescent="0.25">
      <c r="A53" s="86" t="s">
        <v>1146</v>
      </c>
      <c r="B53" s="86">
        <v>50</v>
      </c>
      <c r="C53" s="86">
        <v>0.48</v>
      </c>
      <c r="D53" s="86">
        <v>1.88</v>
      </c>
      <c r="E53" s="86">
        <v>0.19</v>
      </c>
      <c r="F53" s="86">
        <v>7.83</v>
      </c>
      <c r="G53" s="86">
        <v>0.2</v>
      </c>
      <c r="H53" s="86">
        <v>2.4E-2</v>
      </c>
      <c r="I53" s="86">
        <v>1.08</v>
      </c>
      <c r="J53" s="86">
        <v>1.58</v>
      </c>
    </row>
    <row r="54" spans="1:10" x14ac:dyDescent="0.25">
      <c r="A54" s="86" t="s">
        <v>1516</v>
      </c>
      <c r="B54" s="86">
        <v>20</v>
      </c>
      <c r="C54" s="86">
        <v>0.62</v>
      </c>
      <c r="D54" s="86">
        <v>0.97</v>
      </c>
      <c r="E54" s="86">
        <v>0.19</v>
      </c>
      <c r="F54" s="86">
        <v>3.56</v>
      </c>
      <c r="G54" s="86">
        <v>0.23</v>
      </c>
      <c r="H54" s="86">
        <v>5.3999999999999999E-2</v>
      </c>
      <c r="I54" s="86">
        <v>1.19</v>
      </c>
      <c r="J54" s="86">
        <v>2.12</v>
      </c>
    </row>
    <row r="55" spans="1:10" x14ac:dyDescent="0.25">
      <c r="A55" s="86" t="s">
        <v>465</v>
      </c>
      <c r="B55" s="86">
        <v>210</v>
      </c>
      <c r="C55" s="86">
        <v>0.13</v>
      </c>
      <c r="D55" s="86">
        <v>0.86</v>
      </c>
      <c r="E55" s="86">
        <v>0.17</v>
      </c>
      <c r="F55" s="86">
        <v>9.82</v>
      </c>
      <c r="G55" s="86">
        <v>0.17</v>
      </c>
      <c r="H55" s="86">
        <v>1.7999999999999999E-2</v>
      </c>
      <c r="I55" s="86">
        <v>0.95</v>
      </c>
      <c r="J55" s="86">
        <v>1.36</v>
      </c>
    </row>
    <row r="56" spans="1:10" x14ac:dyDescent="0.25">
      <c r="A56" s="86" t="s">
        <v>1287</v>
      </c>
      <c r="B56" s="86">
        <v>50</v>
      </c>
      <c r="C56" s="86">
        <v>0.3</v>
      </c>
      <c r="D56" s="86">
        <v>1.01</v>
      </c>
      <c r="E56" s="86">
        <v>0.16</v>
      </c>
      <c r="F56" s="86">
        <v>4.55</v>
      </c>
      <c r="G56" s="86">
        <v>0.13</v>
      </c>
      <c r="H56" s="86">
        <v>3.5000000000000003E-2</v>
      </c>
      <c r="I56" s="86">
        <v>0.82</v>
      </c>
      <c r="J56" s="86">
        <v>2.38</v>
      </c>
    </row>
    <row r="57" spans="1:10" x14ac:dyDescent="0.25">
      <c r="A57" s="86" t="s">
        <v>637</v>
      </c>
      <c r="B57" s="86">
        <v>30</v>
      </c>
      <c r="C57" s="86">
        <v>0.28999999999999998</v>
      </c>
      <c r="D57" s="86">
        <v>0.45</v>
      </c>
      <c r="E57" s="86">
        <v>0.16</v>
      </c>
      <c r="F57" s="86">
        <v>5.26</v>
      </c>
      <c r="G57" s="86">
        <v>0.16</v>
      </c>
      <c r="H57" s="86">
        <v>3.1E-2</v>
      </c>
      <c r="I57" s="86">
        <v>1.02</v>
      </c>
      <c r="J57" s="86">
        <v>1.43</v>
      </c>
    </row>
    <row r="58" spans="1:10" x14ac:dyDescent="0.25">
      <c r="A58" s="86" t="s">
        <v>292</v>
      </c>
      <c r="B58" s="86">
        <v>140</v>
      </c>
      <c r="C58" s="86">
        <v>0.16</v>
      </c>
      <c r="D58" s="86">
        <v>1.58</v>
      </c>
      <c r="E58" s="86">
        <v>0.15</v>
      </c>
      <c r="F58" s="86">
        <v>17.5</v>
      </c>
      <c r="G58" s="86">
        <v>0.04</v>
      </c>
      <c r="H58" s="86">
        <v>8.0000000000000002E-3</v>
      </c>
      <c r="I58" s="86">
        <v>0.28999999999999998</v>
      </c>
      <c r="J58" s="86">
        <v>1.26</v>
      </c>
    </row>
    <row r="59" spans="1:10" x14ac:dyDescent="0.25">
      <c r="A59" s="86" t="s">
        <v>1149</v>
      </c>
      <c r="B59" s="86">
        <v>110</v>
      </c>
      <c r="C59" s="86">
        <v>0.35</v>
      </c>
      <c r="D59" s="86">
        <v>1.06</v>
      </c>
      <c r="E59" s="86">
        <v>0.14000000000000001</v>
      </c>
      <c r="F59" s="86">
        <v>3.84</v>
      </c>
      <c r="G59" s="86">
        <v>0.17</v>
      </c>
      <c r="H59" s="86">
        <v>3.7999999999999999E-2</v>
      </c>
      <c r="I59" s="86">
        <v>1.2</v>
      </c>
      <c r="J59" s="86">
        <v>2.11</v>
      </c>
    </row>
    <row r="60" spans="1:10" x14ac:dyDescent="0.25">
      <c r="A60" s="86" t="s">
        <v>1184</v>
      </c>
      <c r="B60" s="86">
        <v>10</v>
      </c>
      <c r="C60" s="86">
        <v>0.28999999999999998</v>
      </c>
      <c r="D60" s="86">
        <v>0</v>
      </c>
      <c r="E60" s="86">
        <v>0.13</v>
      </c>
      <c r="F60" s="86">
        <v>1</v>
      </c>
      <c r="G60" s="86">
        <v>0.16</v>
      </c>
      <c r="H60" s="86">
        <v>0.127</v>
      </c>
      <c r="I60" s="86">
        <v>1.28</v>
      </c>
      <c r="J60" s="86">
        <v>1</v>
      </c>
    </row>
    <row r="61" spans="1:10" x14ac:dyDescent="0.25">
      <c r="A61" s="86" t="s">
        <v>658</v>
      </c>
      <c r="B61" s="86">
        <v>260</v>
      </c>
      <c r="C61" s="86">
        <v>0.32</v>
      </c>
      <c r="D61" s="86">
        <v>1.1100000000000001</v>
      </c>
      <c r="E61" s="86">
        <v>0.12</v>
      </c>
      <c r="F61" s="86">
        <v>6.83</v>
      </c>
      <c r="G61" s="86">
        <v>0.08</v>
      </c>
      <c r="H61" s="86">
        <v>1.7000000000000001E-2</v>
      </c>
      <c r="I61" s="86">
        <v>0.7</v>
      </c>
      <c r="J61" s="86">
        <v>2.17</v>
      </c>
    </row>
    <row r="62" spans="1:10" x14ac:dyDescent="0.25">
      <c r="A62" s="86" t="s">
        <v>1143</v>
      </c>
      <c r="B62" s="86">
        <v>90</v>
      </c>
      <c r="C62" s="86">
        <v>0.45</v>
      </c>
      <c r="D62" s="86">
        <v>0.84</v>
      </c>
      <c r="E62" s="86">
        <v>0.11</v>
      </c>
      <c r="F62" s="86">
        <v>4.7</v>
      </c>
      <c r="G62" s="86">
        <v>7.0000000000000007E-2</v>
      </c>
      <c r="H62" s="86">
        <v>2.3E-2</v>
      </c>
      <c r="I62" s="86">
        <v>0.68</v>
      </c>
      <c r="J62" s="86">
        <v>1.79</v>
      </c>
    </row>
    <row r="63" spans="1:10" x14ac:dyDescent="0.25">
      <c r="A63" s="86" t="s">
        <v>1215</v>
      </c>
      <c r="B63" s="86">
        <v>110</v>
      </c>
      <c r="C63" s="86">
        <v>0.16</v>
      </c>
      <c r="D63" s="86">
        <v>1.42</v>
      </c>
      <c r="E63" s="86">
        <v>0.11</v>
      </c>
      <c r="F63" s="86">
        <v>3.41</v>
      </c>
      <c r="G63" s="86">
        <v>0.15</v>
      </c>
      <c r="H63" s="86">
        <v>3.3000000000000002E-2</v>
      </c>
      <c r="I63" s="86">
        <v>1.32</v>
      </c>
      <c r="J63" s="86">
        <v>1.58</v>
      </c>
    </row>
    <row r="64" spans="1:10" x14ac:dyDescent="0.25">
      <c r="A64" s="86" t="s">
        <v>1159</v>
      </c>
      <c r="B64" s="86">
        <v>90</v>
      </c>
      <c r="C64" s="86">
        <v>0.34</v>
      </c>
      <c r="D64" s="86">
        <v>0.97</v>
      </c>
      <c r="E64" s="86">
        <v>0.11</v>
      </c>
      <c r="F64" s="86">
        <v>5.12</v>
      </c>
      <c r="G64" s="86">
        <v>0.09</v>
      </c>
      <c r="H64" s="86">
        <v>2.1999999999999999E-2</v>
      </c>
      <c r="I64" s="86">
        <v>0.81</v>
      </c>
      <c r="J64" s="86">
        <v>2.06</v>
      </c>
    </row>
    <row r="65" spans="1:10" x14ac:dyDescent="0.25">
      <c r="A65" s="86" t="s">
        <v>1344</v>
      </c>
      <c r="B65" s="86">
        <v>0</v>
      </c>
      <c r="C65" s="86">
        <v>0</v>
      </c>
      <c r="D65" s="86">
        <v>0</v>
      </c>
      <c r="E65" s="86">
        <v>0.11</v>
      </c>
      <c r="F65" s="86">
        <v>5.55</v>
      </c>
      <c r="G65" s="86">
        <v>0.14000000000000001</v>
      </c>
      <c r="H65" s="86">
        <v>0.02</v>
      </c>
      <c r="I65" s="86">
        <v>1.22</v>
      </c>
      <c r="J65" s="86">
        <v>1.28</v>
      </c>
    </row>
    <row r="66" spans="1:10" x14ac:dyDescent="0.25">
      <c r="A66" s="86" t="s">
        <v>1388</v>
      </c>
      <c r="B66" s="86">
        <v>50</v>
      </c>
      <c r="C66" s="86">
        <v>0.28000000000000003</v>
      </c>
      <c r="D66" s="86">
        <v>1.48</v>
      </c>
      <c r="E66" s="86">
        <v>0.09</v>
      </c>
      <c r="F66" s="86">
        <v>3.13</v>
      </c>
      <c r="G66" s="86">
        <v>0.13</v>
      </c>
      <c r="H66" s="86">
        <v>2.9000000000000001E-2</v>
      </c>
      <c r="I66" s="86">
        <v>1.44</v>
      </c>
      <c r="J66" s="86">
        <v>1.91</v>
      </c>
    </row>
    <row r="67" spans="1:10" x14ac:dyDescent="0.25">
      <c r="A67" s="86" t="s">
        <v>551</v>
      </c>
      <c r="B67" s="86">
        <v>90</v>
      </c>
      <c r="C67" s="86">
        <v>0.36</v>
      </c>
      <c r="D67" s="86">
        <v>0.53</v>
      </c>
      <c r="E67" s="86">
        <v>0.09</v>
      </c>
      <c r="F67" s="86">
        <v>6.12</v>
      </c>
      <c r="G67" s="86">
        <v>0.02</v>
      </c>
      <c r="H67" s="86">
        <v>1.4E-2</v>
      </c>
      <c r="I67" s="86">
        <v>0.23</v>
      </c>
      <c r="J67" s="86">
        <v>1.33</v>
      </c>
    </row>
    <row r="68" spans="1:10" x14ac:dyDescent="0.25">
      <c r="A68" s="86" t="s">
        <v>1338</v>
      </c>
      <c r="B68" s="86">
        <v>50</v>
      </c>
      <c r="C68" s="86">
        <v>0.09</v>
      </c>
      <c r="D68" s="86">
        <v>0</v>
      </c>
      <c r="E68" s="86">
        <v>7.0000000000000007E-2</v>
      </c>
      <c r="F68" s="86">
        <v>6.83</v>
      </c>
      <c r="G68" s="86">
        <v>7.0000000000000007E-2</v>
      </c>
      <c r="H68" s="86">
        <v>0.01</v>
      </c>
      <c r="I68" s="86">
        <v>0.95</v>
      </c>
      <c r="J68" s="86">
        <v>1.1000000000000001</v>
      </c>
    </row>
    <row r="69" spans="1:10" x14ac:dyDescent="0.25">
      <c r="A69" s="86" t="s">
        <v>1162</v>
      </c>
      <c r="B69" s="86">
        <v>50</v>
      </c>
      <c r="C69" s="86">
        <v>0.23</v>
      </c>
      <c r="D69" s="86">
        <v>0.79</v>
      </c>
      <c r="E69" s="86">
        <v>7.0000000000000007E-2</v>
      </c>
      <c r="F69" s="86">
        <v>1.42</v>
      </c>
      <c r="G69" s="86">
        <v>0.08</v>
      </c>
      <c r="H69" s="86">
        <v>0.05</v>
      </c>
      <c r="I69" s="86">
        <v>1.17</v>
      </c>
      <c r="J69" s="86">
        <v>2.8</v>
      </c>
    </row>
    <row r="70" spans="1:10" x14ac:dyDescent="0.25">
      <c r="A70" s="86" t="s">
        <v>542</v>
      </c>
      <c r="B70" s="86">
        <v>10</v>
      </c>
      <c r="C70" s="86">
        <v>0.24</v>
      </c>
      <c r="D70" s="86">
        <v>1.07</v>
      </c>
      <c r="E70" s="86">
        <v>0.06</v>
      </c>
      <c r="F70" s="86">
        <v>0.14000000000000001</v>
      </c>
      <c r="G70" s="86">
        <v>7.0000000000000007E-2</v>
      </c>
      <c r="H70" s="86">
        <v>0.42399999999999999</v>
      </c>
      <c r="I70" s="86">
        <v>1.1499999999999999</v>
      </c>
      <c r="J70" s="86">
        <v>1</v>
      </c>
    </row>
    <row r="71" spans="1:10" x14ac:dyDescent="0.25">
      <c r="A71" s="86" t="s">
        <v>1580</v>
      </c>
      <c r="B71" s="86">
        <v>10</v>
      </c>
      <c r="C71" s="86">
        <v>0.5</v>
      </c>
      <c r="D71" s="86">
        <v>0.15</v>
      </c>
      <c r="E71" s="86">
        <v>0.06</v>
      </c>
      <c r="F71" s="86">
        <v>0.56999999999999995</v>
      </c>
      <c r="G71" s="86">
        <v>0.06</v>
      </c>
      <c r="H71" s="86">
        <v>0.11</v>
      </c>
      <c r="I71" s="86">
        <v>0.95</v>
      </c>
      <c r="J71" s="86">
        <v>3.25</v>
      </c>
    </row>
    <row r="72" spans="1:10" x14ac:dyDescent="0.25">
      <c r="A72" s="86" t="s">
        <v>1158</v>
      </c>
      <c r="B72" s="86">
        <v>90</v>
      </c>
      <c r="C72" s="86">
        <v>0.38</v>
      </c>
      <c r="D72" s="86">
        <v>0.84</v>
      </c>
      <c r="E72" s="86">
        <v>0.05</v>
      </c>
      <c r="F72" s="86">
        <v>12.95</v>
      </c>
      <c r="G72" s="86">
        <v>0.04</v>
      </c>
      <c r="H72" s="86">
        <v>4.0000000000000001E-3</v>
      </c>
      <c r="I72" s="86">
        <v>0.98</v>
      </c>
      <c r="J72" s="86">
        <v>2.2999999999999998</v>
      </c>
    </row>
    <row r="73" spans="1:10" x14ac:dyDescent="0.25">
      <c r="A73" s="86" t="s">
        <v>831</v>
      </c>
      <c r="B73" s="86">
        <v>260</v>
      </c>
      <c r="C73" s="86">
        <v>0.35</v>
      </c>
      <c r="D73" s="86">
        <v>0.77</v>
      </c>
      <c r="E73" s="86">
        <v>0.05</v>
      </c>
      <c r="F73" s="86">
        <v>3.7</v>
      </c>
      <c r="G73" s="86">
        <v>0.09</v>
      </c>
      <c r="H73" s="86">
        <v>1.4E-2</v>
      </c>
      <c r="I73" s="86">
        <v>1.65</v>
      </c>
      <c r="J73" s="86">
        <v>2.77</v>
      </c>
    </row>
    <row r="74" spans="1:10" x14ac:dyDescent="0.25">
      <c r="A74" s="86" t="s">
        <v>1347</v>
      </c>
      <c r="B74" s="86">
        <v>20</v>
      </c>
      <c r="C74" s="86">
        <v>0.39</v>
      </c>
      <c r="D74" s="86">
        <v>1</v>
      </c>
      <c r="E74" s="86">
        <v>0.05</v>
      </c>
      <c r="F74" s="86">
        <v>3.7</v>
      </c>
      <c r="G74" s="86">
        <v>0.08</v>
      </c>
      <c r="H74" s="86">
        <v>1.2999999999999999E-2</v>
      </c>
      <c r="I74" s="86">
        <v>1.6</v>
      </c>
      <c r="J74" s="86">
        <v>2</v>
      </c>
    </row>
    <row r="75" spans="1:10" x14ac:dyDescent="0.25">
      <c r="A75" s="86" t="s">
        <v>1636</v>
      </c>
      <c r="B75" s="86">
        <v>0</v>
      </c>
      <c r="C75" s="86">
        <v>0</v>
      </c>
      <c r="D75" s="86">
        <v>0</v>
      </c>
      <c r="E75" s="86">
        <v>0.05</v>
      </c>
      <c r="F75" s="86">
        <v>0.43</v>
      </c>
      <c r="G75" s="86">
        <v>0.02</v>
      </c>
      <c r="H75" s="86">
        <v>0.108</v>
      </c>
      <c r="I75" s="86">
        <v>0.48</v>
      </c>
      <c r="J75" s="86">
        <v>4</v>
      </c>
    </row>
    <row r="76" spans="1:10" x14ac:dyDescent="0.25">
      <c r="A76" s="86" t="s">
        <v>1405</v>
      </c>
      <c r="B76" s="86">
        <v>40</v>
      </c>
      <c r="C76" s="86">
        <v>0.56000000000000005</v>
      </c>
      <c r="D76" s="86">
        <v>0.61</v>
      </c>
      <c r="E76" s="86">
        <v>0.04</v>
      </c>
      <c r="F76" s="86">
        <v>1.99</v>
      </c>
      <c r="G76" s="86">
        <v>0.04</v>
      </c>
      <c r="H76" s="86">
        <v>0.02</v>
      </c>
      <c r="I76" s="86">
        <v>1.03</v>
      </c>
      <c r="J76" s="86">
        <v>1.86</v>
      </c>
    </row>
    <row r="77" spans="1:10" x14ac:dyDescent="0.25">
      <c r="A77" s="86" t="s">
        <v>1414</v>
      </c>
      <c r="B77" s="86">
        <v>20</v>
      </c>
      <c r="C77" s="86">
        <v>0.5</v>
      </c>
      <c r="D77" s="86">
        <v>0.61</v>
      </c>
      <c r="E77" s="86">
        <v>0.04</v>
      </c>
      <c r="F77" s="86">
        <v>0.14000000000000001</v>
      </c>
      <c r="G77" s="86">
        <v>0.06</v>
      </c>
      <c r="H77" s="86">
        <v>0.307</v>
      </c>
      <c r="I77" s="86">
        <v>1.35</v>
      </c>
      <c r="J77" s="86">
        <v>2</v>
      </c>
    </row>
    <row r="78" spans="1:10" x14ac:dyDescent="0.25">
      <c r="A78" s="86" t="s">
        <v>830</v>
      </c>
      <c r="B78" s="86">
        <v>90</v>
      </c>
      <c r="C78" s="86">
        <v>0.17</v>
      </c>
      <c r="D78" s="86">
        <v>0.67</v>
      </c>
      <c r="E78" s="86">
        <v>0.03</v>
      </c>
      <c r="F78" s="86">
        <v>1.28</v>
      </c>
      <c r="G78" s="86">
        <v>0.03</v>
      </c>
      <c r="H78" s="86">
        <v>2.1999999999999999E-2</v>
      </c>
      <c r="I78" s="86">
        <v>1.21</v>
      </c>
      <c r="J78" s="86">
        <v>1.78</v>
      </c>
    </row>
    <row r="79" spans="1:10" x14ac:dyDescent="0.25">
      <c r="A79" s="86" t="s">
        <v>1312</v>
      </c>
      <c r="B79" s="86">
        <v>50</v>
      </c>
      <c r="C79" s="86">
        <v>0.48</v>
      </c>
      <c r="D79" s="86">
        <v>0.12</v>
      </c>
      <c r="E79" s="86">
        <v>0.03</v>
      </c>
      <c r="F79" s="86">
        <v>2.2799999999999998</v>
      </c>
      <c r="G79" s="86">
        <v>0.02</v>
      </c>
      <c r="H79" s="86">
        <v>1.2999999999999999E-2</v>
      </c>
      <c r="I79" s="86">
        <v>0.73</v>
      </c>
      <c r="J79" s="86">
        <v>2.25</v>
      </c>
    </row>
    <row r="80" spans="1:10" x14ac:dyDescent="0.25">
      <c r="A80" s="86" t="s">
        <v>1368</v>
      </c>
      <c r="B80" s="86">
        <v>50</v>
      </c>
      <c r="C80" s="86">
        <v>0.28000000000000003</v>
      </c>
      <c r="D80" s="86">
        <v>1.26</v>
      </c>
      <c r="E80" s="86">
        <v>0.03</v>
      </c>
      <c r="F80" s="86">
        <v>4.84</v>
      </c>
      <c r="G80" s="86">
        <v>0.03</v>
      </c>
      <c r="H80" s="86">
        <v>6.0000000000000001E-3</v>
      </c>
      <c r="I80" s="86">
        <v>1.19</v>
      </c>
      <c r="J80" s="86">
        <v>1.85</v>
      </c>
    </row>
    <row r="81" spans="1:10" x14ac:dyDescent="0.25">
      <c r="A81" s="86" t="s">
        <v>1226</v>
      </c>
      <c r="B81" s="86">
        <v>30</v>
      </c>
      <c r="C81" s="86">
        <v>0.6</v>
      </c>
      <c r="D81" s="86">
        <v>1.1200000000000001</v>
      </c>
      <c r="E81" s="86">
        <v>0.02</v>
      </c>
      <c r="F81" s="86">
        <v>0.71</v>
      </c>
      <c r="G81" s="86">
        <v>0.03</v>
      </c>
      <c r="H81" s="86">
        <v>2.4E-2</v>
      </c>
      <c r="I81" s="86">
        <v>1.59</v>
      </c>
      <c r="J81" s="86">
        <v>2.8</v>
      </c>
    </row>
    <row r="82" spans="1:10" x14ac:dyDescent="0.25">
      <c r="A82" s="86" t="s">
        <v>1246</v>
      </c>
      <c r="B82" s="86">
        <v>40</v>
      </c>
      <c r="C82" s="86">
        <v>0.19</v>
      </c>
      <c r="D82" s="86">
        <v>1.53</v>
      </c>
      <c r="E82" s="86">
        <v>0.02</v>
      </c>
      <c r="F82" s="86">
        <v>0.43</v>
      </c>
      <c r="G82" s="86">
        <v>0.03</v>
      </c>
      <c r="H82" s="86">
        <v>3.5999999999999997E-2</v>
      </c>
      <c r="I82" s="86">
        <v>1.74</v>
      </c>
      <c r="J82" s="86">
        <v>3</v>
      </c>
    </row>
    <row r="83" spans="1:10" x14ac:dyDescent="0.25">
      <c r="A83" s="86" t="s">
        <v>1377</v>
      </c>
      <c r="B83" s="86">
        <v>40</v>
      </c>
      <c r="C83" s="86">
        <v>0.16</v>
      </c>
      <c r="D83" s="86">
        <v>0.27</v>
      </c>
      <c r="E83" s="86">
        <v>0.02</v>
      </c>
      <c r="F83" s="86">
        <v>0.71</v>
      </c>
      <c r="G83" s="86">
        <v>0.04</v>
      </c>
      <c r="H83" s="86">
        <v>3.4000000000000002E-2</v>
      </c>
      <c r="I83" s="86">
        <v>1.45</v>
      </c>
      <c r="J83" s="86">
        <v>1.2</v>
      </c>
    </row>
    <row r="84" spans="1:10" x14ac:dyDescent="0.25">
      <c r="A84" s="86" t="s">
        <v>1157</v>
      </c>
      <c r="B84" s="86">
        <v>170</v>
      </c>
      <c r="C84" s="86">
        <v>0.2</v>
      </c>
      <c r="D84" s="86">
        <v>1.2</v>
      </c>
      <c r="E84" s="86">
        <v>0.02</v>
      </c>
      <c r="F84" s="86">
        <v>1.99</v>
      </c>
      <c r="G84" s="86">
        <v>0.01</v>
      </c>
      <c r="H84" s="86">
        <v>0.01</v>
      </c>
      <c r="I84" s="86">
        <v>0.64</v>
      </c>
      <c r="J84" s="86">
        <v>2.21</v>
      </c>
    </row>
    <row r="85" spans="1:10" x14ac:dyDescent="0.25">
      <c r="A85" s="86" t="s">
        <v>1201</v>
      </c>
      <c r="B85" s="86">
        <v>70</v>
      </c>
      <c r="C85" s="86">
        <v>0.16</v>
      </c>
      <c r="D85" s="86">
        <v>1.1100000000000001</v>
      </c>
      <c r="E85" s="86">
        <v>0.01</v>
      </c>
      <c r="F85" s="86">
        <v>2.42</v>
      </c>
      <c r="G85" s="86">
        <v>0.01</v>
      </c>
      <c r="H85" s="86">
        <v>4.0000000000000001E-3</v>
      </c>
      <c r="I85" s="86">
        <v>0.67</v>
      </c>
      <c r="J85" s="86">
        <v>3.12</v>
      </c>
    </row>
    <row r="86" spans="1:10" x14ac:dyDescent="0.25">
      <c r="A86" s="86" t="s">
        <v>1218</v>
      </c>
      <c r="B86" s="86">
        <v>90</v>
      </c>
      <c r="C86" s="86">
        <v>0.22</v>
      </c>
      <c r="D86" s="86">
        <v>1.05</v>
      </c>
      <c r="E86" s="86">
        <v>0.01</v>
      </c>
      <c r="F86" s="86">
        <v>1</v>
      </c>
      <c r="G86" s="86">
        <v>0.01</v>
      </c>
      <c r="H86" s="86">
        <v>8.9999999999999993E-3</v>
      </c>
      <c r="I86" s="86">
        <v>0.76</v>
      </c>
      <c r="J86" s="86">
        <v>2</v>
      </c>
    </row>
    <row r="87" spans="1:10" x14ac:dyDescent="0.25">
      <c r="A87" s="86" t="s">
        <v>283</v>
      </c>
      <c r="B87" s="86">
        <v>10</v>
      </c>
      <c r="C87" s="86">
        <v>0.38</v>
      </c>
      <c r="D87" s="86">
        <v>0</v>
      </c>
      <c r="E87" s="86">
        <v>0.01</v>
      </c>
      <c r="F87" s="86">
        <v>4.41</v>
      </c>
      <c r="G87" s="86">
        <v>0.01</v>
      </c>
      <c r="H87" s="86">
        <v>2E-3</v>
      </c>
      <c r="I87" s="86">
        <v>1.36</v>
      </c>
      <c r="J87" s="86">
        <v>2.74</v>
      </c>
    </row>
    <row r="88" spans="1:10" x14ac:dyDescent="0.25">
      <c r="A88" s="86" t="s">
        <v>1331</v>
      </c>
      <c r="B88" s="86">
        <v>20</v>
      </c>
      <c r="C88" s="86">
        <v>0.15</v>
      </c>
      <c r="D88" s="86">
        <v>1.08</v>
      </c>
      <c r="E88" s="86">
        <v>0.01</v>
      </c>
      <c r="F88" s="86">
        <v>2.56</v>
      </c>
      <c r="G88" s="86">
        <v>0.01</v>
      </c>
      <c r="H88" s="86">
        <v>4.0000000000000001E-3</v>
      </c>
      <c r="I88" s="86">
        <v>1.08</v>
      </c>
      <c r="J88" s="86">
        <v>1.44</v>
      </c>
    </row>
    <row r="89" spans="1:10" x14ac:dyDescent="0.25">
      <c r="A89" s="86" t="s">
        <v>1346</v>
      </c>
      <c r="B89" s="86">
        <v>90</v>
      </c>
      <c r="C89" s="86">
        <v>0.53</v>
      </c>
      <c r="D89" s="86">
        <v>0.9</v>
      </c>
      <c r="E89" s="86">
        <v>0.01</v>
      </c>
      <c r="F89" s="86">
        <v>0.43</v>
      </c>
      <c r="G89" s="86">
        <v>0.01</v>
      </c>
      <c r="H89" s="86">
        <v>3.1E-2</v>
      </c>
      <c r="I89" s="86">
        <v>1.1100000000000001</v>
      </c>
      <c r="J89" s="86">
        <v>3</v>
      </c>
    </row>
    <row r="90" spans="1:10" x14ac:dyDescent="0.25">
      <c r="A90" s="86" t="s">
        <v>1557</v>
      </c>
      <c r="B90" s="86">
        <v>50</v>
      </c>
      <c r="C90" s="86">
        <v>0.31</v>
      </c>
      <c r="D90" s="86">
        <v>0.61</v>
      </c>
      <c r="E90" s="86">
        <v>0.01</v>
      </c>
      <c r="F90" s="86">
        <v>1.57</v>
      </c>
      <c r="G90" s="86">
        <v>0.01</v>
      </c>
      <c r="H90" s="86">
        <v>8.9999999999999993E-3</v>
      </c>
      <c r="I90" s="86">
        <v>0.52</v>
      </c>
      <c r="J90" s="86">
        <v>1.82</v>
      </c>
    </row>
    <row r="91" spans="1:10" x14ac:dyDescent="0.25">
      <c r="A91" s="86" t="s">
        <v>660</v>
      </c>
      <c r="B91" s="86">
        <v>10</v>
      </c>
      <c r="C91" s="86">
        <v>0.28999999999999998</v>
      </c>
      <c r="D91" s="86">
        <v>0</v>
      </c>
      <c r="E91" s="86">
        <v>0.01</v>
      </c>
      <c r="F91" s="86">
        <v>2.13</v>
      </c>
      <c r="G91" s="86">
        <v>0</v>
      </c>
      <c r="H91" s="86">
        <v>5.0000000000000001E-3</v>
      </c>
      <c r="I91" s="86">
        <v>0.45</v>
      </c>
      <c r="J91" s="86">
        <v>1.2</v>
      </c>
    </row>
    <row r="92" spans="1:10" x14ac:dyDescent="0.25">
      <c r="A92" s="86" t="s">
        <v>645</v>
      </c>
      <c r="B92" s="86">
        <v>10</v>
      </c>
      <c r="C92" s="86">
        <v>0</v>
      </c>
      <c r="D92" s="86">
        <v>0</v>
      </c>
      <c r="E92" s="86">
        <v>0</v>
      </c>
      <c r="F92" s="86">
        <v>0</v>
      </c>
      <c r="G92" s="86">
        <v>0</v>
      </c>
    </row>
    <row r="93" spans="1:10" x14ac:dyDescent="0.25">
      <c r="A93" s="86" t="s">
        <v>243</v>
      </c>
      <c r="B93" s="86">
        <v>90</v>
      </c>
      <c r="C93" s="86">
        <v>0.21</v>
      </c>
      <c r="D93" s="86">
        <v>2.19</v>
      </c>
      <c r="E93" s="86">
        <v>0</v>
      </c>
      <c r="F93" s="86">
        <v>0</v>
      </c>
      <c r="G93" s="86">
        <v>0</v>
      </c>
    </row>
    <row r="94" spans="1:10" x14ac:dyDescent="0.25">
      <c r="A94" s="86" t="s">
        <v>1164</v>
      </c>
      <c r="B94" s="86">
        <v>0</v>
      </c>
      <c r="C94" s="86">
        <v>0</v>
      </c>
      <c r="D94" s="86">
        <v>0</v>
      </c>
      <c r="E94" s="86">
        <v>0</v>
      </c>
      <c r="F94" s="86">
        <v>0</v>
      </c>
      <c r="G94" s="86">
        <v>0</v>
      </c>
    </row>
    <row r="95" spans="1:10" x14ac:dyDescent="0.25">
      <c r="A95" s="86" t="s">
        <v>1165</v>
      </c>
      <c r="B95" s="86">
        <v>90</v>
      </c>
      <c r="C95" s="86">
        <v>0.41</v>
      </c>
      <c r="D95" s="86">
        <v>1.01</v>
      </c>
      <c r="E95" s="86">
        <v>0</v>
      </c>
      <c r="F95" s="86">
        <v>0</v>
      </c>
      <c r="G95" s="86">
        <v>0</v>
      </c>
    </row>
    <row r="96" spans="1:10" x14ac:dyDescent="0.25">
      <c r="A96" s="86" t="s">
        <v>1166</v>
      </c>
      <c r="B96" s="86">
        <v>0</v>
      </c>
      <c r="C96" s="86">
        <v>0</v>
      </c>
      <c r="D96" s="86">
        <v>0</v>
      </c>
      <c r="E96" s="86">
        <v>0</v>
      </c>
      <c r="F96" s="86">
        <v>0</v>
      </c>
      <c r="G96" s="86">
        <v>0</v>
      </c>
    </row>
    <row r="97" spans="1:7" x14ac:dyDescent="0.25">
      <c r="A97" s="86" t="s">
        <v>1167</v>
      </c>
      <c r="B97" s="86">
        <v>0</v>
      </c>
      <c r="C97" s="86">
        <v>0</v>
      </c>
      <c r="D97" s="86">
        <v>0</v>
      </c>
      <c r="E97" s="86">
        <v>0</v>
      </c>
      <c r="F97" s="86">
        <v>0</v>
      </c>
      <c r="G97" s="86">
        <v>0</v>
      </c>
    </row>
    <row r="98" spans="1:7" x14ac:dyDescent="0.25">
      <c r="A98" s="86" t="s">
        <v>1168</v>
      </c>
      <c r="B98" s="86">
        <v>0</v>
      </c>
      <c r="C98" s="86">
        <v>0</v>
      </c>
      <c r="D98" s="86">
        <v>0</v>
      </c>
      <c r="E98" s="86">
        <v>0</v>
      </c>
      <c r="F98" s="86">
        <v>0</v>
      </c>
      <c r="G98" s="86">
        <v>0</v>
      </c>
    </row>
    <row r="99" spans="1:7" x14ac:dyDescent="0.25">
      <c r="A99" s="86" t="s">
        <v>1169</v>
      </c>
      <c r="B99" s="86">
        <v>0</v>
      </c>
      <c r="C99" s="86">
        <v>0</v>
      </c>
      <c r="D99" s="86">
        <v>0</v>
      </c>
      <c r="E99" s="86">
        <v>0</v>
      </c>
      <c r="F99" s="86">
        <v>0</v>
      </c>
      <c r="G99" s="86">
        <v>0</v>
      </c>
    </row>
    <row r="100" spans="1:7" x14ac:dyDescent="0.25">
      <c r="A100" s="86" t="s">
        <v>1170</v>
      </c>
      <c r="B100" s="86">
        <v>0</v>
      </c>
      <c r="C100" s="86">
        <v>0</v>
      </c>
      <c r="D100" s="86">
        <v>0</v>
      </c>
      <c r="E100" s="86">
        <v>0</v>
      </c>
      <c r="F100" s="86">
        <v>0</v>
      </c>
      <c r="G100" s="86">
        <v>0</v>
      </c>
    </row>
    <row r="101" spans="1:7" x14ac:dyDescent="0.25">
      <c r="A101" s="86" t="s">
        <v>1171</v>
      </c>
      <c r="B101" s="86">
        <v>0</v>
      </c>
      <c r="C101" s="86">
        <v>0</v>
      </c>
      <c r="D101" s="86">
        <v>0</v>
      </c>
      <c r="E101" s="86">
        <v>0</v>
      </c>
      <c r="F101" s="86">
        <v>0</v>
      </c>
      <c r="G101" s="86">
        <v>0</v>
      </c>
    </row>
    <row r="102" spans="1:7" x14ac:dyDescent="0.25">
      <c r="A102" s="86" t="s">
        <v>1172</v>
      </c>
      <c r="B102" s="86">
        <v>0</v>
      </c>
      <c r="C102" s="86">
        <v>0</v>
      </c>
      <c r="D102" s="86">
        <v>0</v>
      </c>
      <c r="E102" s="86">
        <v>0</v>
      </c>
      <c r="F102" s="86">
        <v>0</v>
      </c>
      <c r="G102" s="86">
        <v>0</v>
      </c>
    </row>
    <row r="103" spans="1:7" x14ac:dyDescent="0.25">
      <c r="A103" s="86" t="s">
        <v>1173</v>
      </c>
      <c r="B103" s="86">
        <v>0</v>
      </c>
      <c r="C103" s="86">
        <v>0</v>
      </c>
      <c r="D103" s="86">
        <v>0</v>
      </c>
      <c r="E103" s="86">
        <v>0</v>
      </c>
      <c r="F103" s="86">
        <v>0</v>
      </c>
      <c r="G103" s="86">
        <v>0</v>
      </c>
    </row>
    <row r="104" spans="1:7" x14ac:dyDescent="0.25">
      <c r="A104" s="86" t="s">
        <v>1174</v>
      </c>
      <c r="B104" s="86">
        <v>0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</row>
    <row r="105" spans="1:7" x14ac:dyDescent="0.25">
      <c r="A105" s="86" t="s">
        <v>1175</v>
      </c>
      <c r="B105" s="86">
        <v>110</v>
      </c>
      <c r="C105" s="86">
        <v>0.1</v>
      </c>
      <c r="D105" s="86">
        <v>0</v>
      </c>
      <c r="E105" s="86">
        <v>0</v>
      </c>
      <c r="F105" s="86">
        <v>0</v>
      </c>
      <c r="G105" s="86">
        <v>0</v>
      </c>
    </row>
    <row r="106" spans="1:7" x14ac:dyDescent="0.25">
      <c r="A106" s="86" t="s">
        <v>1176</v>
      </c>
      <c r="B106" s="86">
        <v>0</v>
      </c>
      <c r="C106" s="86">
        <v>0</v>
      </c>
      <c r="D106" s="86">
        <v>0</v>
      </c>
      <c r="E106" s="86">
        <v>0</v>
      </c>
      <c r="F106" s="86">
        <v>0</v>
      </c>
      <c r="G106" s="86">
        <v>0</v>
      </c>
    </row>
    <row r="107" spans="1:7" x14ac:dyDescent="0.25">
      <c r="A107" s="86" t="s">
        <v>1177</v>
      </c>
      <c r="B107" s="86">
        <v>20</v>
      </c>
      <c r="C107" s="86">
        <v>0.15</v>
      </c>
      <c r="D107" s="86">
        <v>0</v>
      </c>
      <c r="E107" s="86">
        <v>0</v>
      </c>
      <c r="F107" s="86">
        <v>0</v>
      </c>
      <c r="G107" s="86">
        <v>0</v>
      </c>
    </row>
    <row r="108" spans="1:7" x14ac:dyDescent="0.25">
      <c r="A108" s="86" t="s">
        <v>1178</v>
      </c>
      <c r="B108" s="86">
        <v>0</v>
      </c>
      <c r="C108" s="86">
        <v>0</v>
      </c>
      <c r="D108" s="86">
        <v>0</v>
      </c>
      <c r="E108" s="86">
        <v>0</v>
      </c>
      <c r="F108" s="86">
        <v>0</v>
      </c>
      <c r="G108" s="86">
        <v>0</v>
      </c>
    </row>
    <row r="109" spans="1:7" x14ac:dyDescent="0.25">
      <c r="A109" s="86" t="s">
        <v>1179</v>
      </c>
      <c r="B109" s="86">
        <v>0</v>
      </c>
      <c r="C109" s="86">
        <v>0</v>
      </c>
      <c r="D109" s="86">
        <v>0</v>
      </c>
      <c r="E109" s="86">
        <v>0</v>
      </c>
      <c r="F109" s="86">
        <v>0</v>
      </c>
      <c r="G109" s="86">
        <v>0</v>
      </c>
    </row>
    <row r="110" spans="1:7" x14ac:dyDescent="0.25">
      <c r="A110" s="86" t="s">
        <v>1180</v>
      </c>
      <c r="B110" s="86">
        <v>0</v>
      </c>
      <c r="C110" s="86">
        <v>0</v>
      </c>
      <c r="D110" s="86">
        <v>0</v>
      </c>
      <c r="E110" s="86">
        <v>0</v>
      </c>
      <c r="F110" s="86">
        <v>0</v>
      </c>
      <c r="G110" s="86">
        <v>0</v>
      </c>
    </row>
    <row r="111" spans="1:7" x14ac:dyDescent="0.25">
      <c r="A111" s="86" t="s">
        <v>1181</v>
      </c>
      <c r="B111" s="86">
        <v>0</v>
      </c>
      <c r="C111" s="86">
        <v>0</v>
      </c>
      <c r="D111" s="86">
        <v>0</v>
      </c>
      <c r="E111" s="86">
        <v>0</v>
      </c>
      <c r="F111" s="86">
        <v>0</v>
      </c>
      <c r="G111" s="86">
        <v>0</v>
      </c>
    </row>
    <row r="112" spans="1:7" x14ac:dyDescent="0.25">
      <c r="A112" s="86" t="s">
        <v>1182</v>
      </c>
      <c r="B112" s="86">
        <v>20</v>
      </c>
      <c r="C112" s="86">
        <v>0.05</v>
      </c>
      <c r="D112" s="86">
        <v>0</v>
      </c>
      <c r="E112" s="86">
        <v>0</v>
      </c>
      <c r="F112" s="86">
        <v>0</v>
      </c>
      <c r="G112" s="86">
        <v>0</v>
      </c>
    </row>
    <row r="113" spans="1:10" x14ac:dyDescent="0.25">
      <c r="A113" s="86" t="s">
        <v>1183</v>
      </c>
      <c r="B113" s="86">
        <v>0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</row>
    <row r="114" spans="1:10" x14ac:dyDescent="0.25">
      <c r="A114" s="86" t="s">
        <v>1185</v>
      </c>
      <c r="B114" s="86">
        <v>0</v>
      </c>
      <c r="C114" s="86">
        <v>0</v>
      </c>
      <c r="D114" s="86">
        <v>0</v>
      </c>
      <c r="E114" s="86">
        <v>0</v>
      </c>
      <c r="F114" s="86">
        <v>0</v>
      </c>
      <c r="G114" s="86">
        <v>0</v>
      </c>
    </row>
    <row r="115" spans="1:10" x14ac:dyDescent="0.25">
      <c r="A115" s="86" t="s">
        <v>1186</v>
      </c>
      <c r="B115" s="86">
        <v>0</v>
      </c>
      <c r="C115" s="86">
        <v>0</v>
      </c>
      <c r="D115" s="86">
        <v>0</v>
      </c>
      <c r="E115" s="86">
        <v>0</v>
      </c>
      <c r="F115" s="86">
        <v>0</v>
      </c>
      <c r="G115" s="86">
        <v>0</v>
      </c>
    </row>
    <row r="116" spans="1:10" x14ac:dyDescent="0.25">
      <c r="A116" s="86" t="s">
        <v>1187</v>
      </c>
      <c r="B116" s="86">
        <v>0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</row>
    <row r="117" spans="1:10" x14ac:dyDescent="0.25">
      <c r="A117" s="86" t="s">
        <v>1188</v>
      </c>
      <c r="B117" s="86">
        <v>0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</row>
    <row r="118" spans="1:10" x14ac:dyDescent="0.25">
      <c r="A118" s="86" t="s">
        <v>1145</v>
      </c>
      <c r="B118" s="86">
        <v>140</v>
      </c>
      <c r="C118" s="86">
        <v>0.03</v>
      </c>
      <c r="D118" s="86">
        <v>0.04</v>
      </c>
      <c r="E118" s="86">
        <v>0</v>
      </c>
      <c r="F118" s="86">
        <v>0.28000000000000003</v>
      </c>
      <c r="G118" s="86">
        <v>0</v>
      </c>
      <c r="H118" s="86">
        <v>0</v>
      </c>
      <c r="J118" s="86">
        <v>1</v>
      </c>
    </row>
    <row r="119" spans="1:10" x14ac:dyDescent="0.25">
      <c r="A119" s="86" t="s">
        <v>1189</v>
      </c>
      <c r="B119" s="86">
        <v>50</v>
      </c>
      <c r="C119" s="86">
        <v>0.25</v>
      </c>
      <c r="D119" s="86">
        <v>0.96</v>
      </c>
      <c r="E119" s="86">
        <v>0</v>
      </c>
      <c r="F119" s="86">
        <v>1.99</v>
      </c>
      <c r="G119" s="86">
        <v>0</v>
      </c>
      <c r="H119" s="86">
        <v>0</v>
      </c>
      <c r="J119" s="86">
        <v>1.79</v>
      </c>
    </row>
    <row r="120" spans="1:10" x14ac:dyDescent="0.25">
      <c r="A120" s="86" t="s">
        <v>1190</v>
      </c>
      <c r="B120" s="86">
        <v>0</v>
      </c>
      <c r="C120" s="86">
        <v>0</v>
      </c>
      <c r="D120" s="86">
        <v>0</v>
      </c>
      <c r="E120" s="86">
        <v>0</v>
      </c>
      <c r="F120" s="86">
        <v>0</v>
      </c>
      <c r="G120" s="86">
        <v>0</v>
      </c>
    </row>
    <row r="121" spans="1:10" x14ac:dyDescent="0.25">
      <c r="A121" s="86" t="s">
        <v>1191</v>
      </c>
      <c r="B121" s="86">
        <v>70</v>
      </c>
      <c r="C121" s="86">
        <v>0.06</v>
      </c>
      <c r="D121" s="86">
        <v>0</v>
      </c>
      <c r="E121" s="86">
        <v>0</v>
      </c>
      <c r="F121" s="86">
        <v>0</v>
      </c>
      <c r="G121" s="86">
        <v>0</v>
      </c>
    </row>
    <row r="122" spans="1:10" x14ac:dyDescent="0.25">
      <c r="A122" s="86" t="s">
        <v>1192</v>
      </c>
      <c r="B122" s="86">
        <v>0</v>
      </c>
      <c r="C122" s="86">
        <v>0</v>
      </c>
      <c r="D122" s="86">
        <v>0</v>
      </c>
      <c r="E122" s="86">
        <v>0</v>
      </c>
      <c r="F122" s="86">
        <v>0</v>
      </c>
      <c r="G122" s="86">
        <v>0</v>
      </c>
    </row>
    <row r="123" spans="1:10" x14ac:dyDescent="0.25">
      <c r="A123" s="86" t="s">
        <v>1193</v>
      </c>
      <c r="B123" s="86">
        <v>0</v>
      </c>
      <c r="C123" s="86">
        <v>0</v>
      </c>
      <c r="D123" s="86">
        <v>0</v>
      </c>
      <c r="E123" s="86">
        <v>0</v>
      </c>
      <c r="F123" s="86">
        <v>0</v>
      </c>
      <c r="G123" s="86">
        <v>0</v>
      </c>
    </row>
    <row r="124" spans="1:10" x14ac:dyDescent="0.25">
      <c r="A124" s="86" t="s">
        <v>1194</v>
      </c>
      <c r="B124" s="86">
        <v>0</v>
      </c>
      <c r="C124" s="86">
        <v>0</v>
      </c>
      <c r="D124" s="86">
        <v>0</v>
      </c>
      <c r="E124" s="86">
        <v>0</v>
      </c>
      <c r="F124" s="86">
        <v>0</v>
      </c>
      <c r="G124" s="86">
        <v>0</v>
      </c>
    </row>
    <row r="125" spans="1:10" x14ac:dyDescent="0.25">
      <c r="A125" s="86" t="s">
        <v>1195</v>
      </c>
      <c r="B125" s="86">
        <v>90</v>
      </c>
      <c r="C125" s="86">
        <v>0</v>
      </c>
      <c r="D125" s="86">
        <v>0</v>
      </c>
      <c r="E125" s="86">
        <v>0</v>
      </c>
      <c r="F125" s="86">
        <v>0</v>
      </c>
      <c r="G125" s="86">
        <v>0</v>
      </c>
    </row>
    <row r="126" spans="1:10" x14ac:dyDescent="0.25">
      <c r="A126" s="86" t="s">
        <v>1196</v>
      </c>
      <c r="B126" s="86">
        <v>30</v>
      </c>
      <c r="C126" s="86">
        <v>0.28999999999999998</v>
      </c>
      <c r="D126" s="86">
        <v>0.98</v>
      </c>
      <c r="E126" s="86">
        <v>0</v>
      </c>
      <c r="F126" s="86">
        <v>0</v>
      </c>
      <c r="G126" s="86">
        <v>0</v>
      </c>
    </row>
    <row r="127" spans="1:10" x14ac:dyDescent="0.25">
      <c r="A127" s="86" t="s">
        <v>1197</v>
      </c>
      <c r="B127" s="86">
        <v>0</v>
      </c>
      <c r="C127" s="86">
        <v>0</v>
      </c>
      <c r="D127" s="86">
        <v>0</v>
      </c>
      <c r="E127" s="86">
        <v>0</v>
      </c>
      <c r="F127" s="86">
        <v>0</v>
      </c>
      <c r="G127" s="86">
        <v>0</v>
      </c>
    </row>
    <row r="128" spans="1:10" x14ac:dyDescent="0.25">
      <c r="A128" s="86" t="s">
        <v>1198</v>
      </c>
      <c r="B128" s="86">
        <v>0</v>
      </c>
      <c r="C128" s="86">
        <v>0</v>
      </c>
      <c r="D128" s="86">
        <v>0</v>
      </c>
      <c r="E128" s="86">
        <v>0</v>
      </c>
      <c r="F128" s="86">
        <v>0</v>
      </c>
      <c r="G128" s="86">
        <v>0</v>
      </c>
    </row>
    <row r="129" spans="1:10" x14ac:dyDescent="0.25">
      <c r="A129" s="86" t="s">
        <v>1199</v>
      </c>
      <c r="B129" s="86">
        <v>10</v>
      </c>
      <c r="C129" s="86">
        <v>0.06</v>
      </c>
      <c r="D129" s="86">
        <v>0.03</v>
      </c>
      <c r="E129" s="86">
        <v>0</v>
      </c>
      <c r="F129" s="86">
        <v>0.43</v>
      </c>
      <c r="G129" s="86">
        <v>0</v>
      </c>
      <c r="H129" s="86">
        <v>0</v>
      </c>
      <c r="J129" s="86">
        <v>1</v>
      </c>
    </row>
    <row r="130" spans="1:10" x14ac:dyDescent="0.25">
      <c r="A130" s="86" t="s">
        <v>1200</v>
      </c>
      <c r="B130" s="86">
        <v>0</v>
      </c>
      <c r="C130" s="86">
        <v>0</v>
      </c>
      <c r="D130" s="86">
        <v>0</v>
      </c>
      <c r="E130" s="86">
        <v>0</v>
      </c>
      <c r="F130" s="86">
        <v>0</v>
      </c>
      <c r="G130" s="86">
        <v>0</v>
      </c>
    </row>
    <row r="131" spans="1:10" x14ac:dyDescent="0.25">
      <c r="A131" s="86" t="s">
        <v>1202</v>
      </c>
      <c r="B131" s="86">
        <v>0</v>
      </c>
      <c r="C131" s="86">
        <v>0</v>
      </c>
      <c r="D131" s="86">
        <v>0</v>
      </c>
      <c r="E131" s="86">
        <v>0</v>
      </c>
      <c r="F131" s="86">
        <v>0</v>
      </c>
      <c r="G131" s="86">
        <v>0</v>
      </c>
    </row>
    <row r="132" spans="1:10" x14ac:dyDescent="0.25">
      <c r="A132" s="86" t="s">
        <v>1203</v>
      </c>
      <c r="B132" s="86">
        <v>0</v>
      </c>
      <c r="C132" s="86">
        <v>0</v>
      </c>
      <c r="D132" s="86">
        <v>0</v>
      </c>
      <c r="E132" s="86">
        <v>0</v>
      </c>
      <c r="F132" s="86">
        <v>0</v>
      </c>
      <c r="G132" s="86">
        <v>0</v>
      </c>
    </row>
    <row r="133" spans="1:10" x14ac:dyDescent="0.25">
      <c r="A133" s="86" t="s">
        <v>1204</v>
      </c>
      <c r="B133" s="86">
        <v>0</v>
      </c>
      <c r="C133" s="86">
        <v>0</v>
      </c>
      <c r="D133" s="86">
        <v>0</v>
      </c>
      <c r="E133" s="86">
        <v>0</v>
      </c>
      <c r="F133" s="86">
        <v>0</v>
      </c>
      <c r="G133" s="86">
        <v>0</v>
      </c>
    </row>
    <row r="134" spans="1:10" x14ac:dyDescent="0.25">
      <c r="A134" s="86" t="s">
        <v>1205</v>
      </c>
      <c r="B134" s="86">
        <v>0</v>
      </c>
      <c r="C134" s="86">
        <v>0</v>
      </c>
      <c r="D134" s="86">
        <v>0</v>
      </c>
      <c r="E134" s="86">
        <v>0</v>
      </c>
      <c r="F134" s="86">
        <v>0</v>
      </c>
      <c r="G134" s="86">
        <v>0</v>
      </c>
    </row>
    <row r="135" spans="1:10" x14ac:dyDescent="0.25">
      <c r="A135" s="86" t="s">
        <v>1206</v>
      </c>
      <c r="B135" s="86">
        <v>90</v>
      </c>
      <c r="C135" s="86">
        <v>0.21</v>
      </c>
      <c r="D135" s="86">
        <v>2.19</v>
      </c>
      <c r="E135" s="86">
        <v>0</v>
      </c>
      <c r="F135" s="86">
        <v>0.43</v>
      </c>
      <c r="G135" s="86">
        <v>0</v>
      </c>
      <c r="H135" s="86">
        <v>0</v>
      </c>
      <c r="J135" s="86">
        <v>1.33</v>
      </c>
    </row>
    <row r="136" spans="1:10" x14ac:dyDescent="0.25">
      <c r="A136" s="86" t="s">
        <v>1207</v>
      </c>
      <c r="B136" s="86">
        <v>90</v>
      </c>
      <c r="C136" s="86">
        <v>0.41</v>
      </c>
      <c r="D136" s="86">
        <v>1.01</v>
      </c>
      <c r="E136" s="86">
        <v>0</v>
      </c>
      <c r="F136" s="86">
        <v>0.71</v>
      </c>
      <c r="G136" s="86">
        <v>0</v>
      </c>
      <c r="H136" s="86">
        <v>0</v>
      </c>
      <c r="J136" s="86">
        <v>1.4</v>
      </c>
    </row>
    <row r="137" spans="1:10" x14ac:dyDescent="0.25">
      <c r="A137" s="86" t="s">
        <v>1208</v>
      </c>
      <c r="B137" s="86">
        <v>10</v>
      </c>
      <c r="C137" s="86">
        <v>0.44</v>
      </c>
      <c r="D137" s="86">
        <v>0</v>
      </c>
      <c r="E137" s="86">
        <v>0</v>
      </c>
      <c r="F137" s="86">
        <v>0</v>
      </c>
      <c r="G137" s="86">
        <v>0</v>
      </c>
    </row>
    <row r="138" spans="1:10" x14ac:dyDescent="0.25">
      <c r="A138" s="86" t="s">
        <v>1209</v>
      </c>
      <c r="B138" s="86">
        <v>0</v>
      </c>
      <c r="C138" s="86">
        <v>0</v>
      </c>
      <c r="D138" s="86">
        <v>0</v>
      </c>
      <c r="E138" s="86">
        <v>0</v>
      </c>
      <c r="F138" s="86">
        <v>0</v>
      </c>
      <c r="G138" s="86">
        <v>0</v>
      </c>
    </row>
    <row r="139" spans="1:10" x14ac:dyDescent="0.25">
      <c r="A139" s="86" t="s">
        <v>1210</v>
      </c>
      <c r="B139" s="86">
        <v>0</v>
      </c>
      <c r="C139" s="86">
        <v>0</v>
      </c>
      <c r="D139" s="86">
        <v>0</v>
      </c>
      <c r="E139" s="86">
        <v>0</v>
      </c>
      <c r="F139" s="86">
        <v>0</v>
      </c>
      <c r="G139" s="86">
        <v>0</v>
      </c>
    </row>
    <row r="140" spans="1:10" x14ac:dyDescent="0.25">
      <c r="A140" s="86" t="s">
        <v>1211</v>
      </c>
      <c r="B140" s="86">
        <v>110</v>
      </c>
      <c r="C140" s="86">
        <v>0.28000000000000003</v>
      </c>
      <c r="D140" s="86">
        <v>0.78</v>
      </c>
      <c r="E140" s="86">
        <v>0</v>
      </c>
      <c r="F140" s="86">
        <v>0.85</v>
      </c>
      <c r="G140" s="86">
        <v>0</v>
      </c>
      <c r="H140" s="86">
        <v>0</v>
      </c>
      <c r="J140" s="86">
        <v>3.33</v>
      </c>
    </row>
    <row r="141" spans="1:10" x14ac:dyDescent="0.25">
      <c r="A141" s="86" t="s">
        <v>265</v>
      </c>
      <c r="B141" s="86">
        <v>10</v>
      </c>
      <c r="C141" s="86">
        <v>0.36</v>
      </c>
      <c r="D141" s="86">
        <v>0</v>
      </c>
      <c r="E141" s="86">
        <v>0</v>
      </c>
      <c r="F141" s="86">
        <v>0</v>
      </c>
      <c r="G141" s="86">
        <v>0</v>
      </c>
    </row>
    <row r="142" spans="1:10" x14ac:dyDescent="0.25">
      <c r="A142" s="86" t="s">
        <v>1213</v>
      </c>
      <c r="B142" s="86">
        <v>0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</row>
    <row r="143" spans="1:10" x14ac:dyDescent="0.25">
      <c r="A143" s="86" t="s">
        <v>1214</v>
      </c>
      <c r="B143" s="86">
        <v>0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</row>
    <row r="144" spans="1:10" x14ac:dyDescent="0.25">
      <c r="A144" s="86" t="s">
        <v>266</v>
      </c>
      <c r="B144" s="86">
        <v>10</v>
      </c>
      <c r="C144" s="86">
        <v>0.11</v>
      </c>
      <c r="D144" s="86">
        <v>0</v>
      </c>
      <c r="E144" s="86">
        <v>0</v>
      </c>
      <c r="F144" s="86">
        <v>0</v>
      </c>
      <c r="G144" s="86">
        <v>0</v>
      </c>
    </row>
    <row r="145" spans="1:10" x14ac:dyDescent="0.25">
      <c r="A145" s="86" t="s">
        <v>267</v>
      </c>
      <c r="B145" s="86">
        <v>10</v>
      </c>
      <c r="C145" s="86">
        <v>0.26</v>
      </c>
      <c r="D145" s="86">
        <v>0</v>
      </c>
      <c r="E145" s="86">
        <v>0</v>
      </c>
      <c r="F145" s="86">
        <v>0</v>
      </c>
      <c r="G145" s="86">
        <v>0</v>
      </c>
    </row>
    <row r="146" spans="1:10" x14ac:dyDescent="0.25">
      <c r="A146" s="86" t="s">
        <v>268</v>
      </c>
      <c r="B146" s="86">
        <v>0</v>
      </c>
      <c r="C146" s="86">
        <v>0</v>
      </c>
      <c r="D146" s="86">
        <v>0</v>
      </c>
      <c r="E146" s="86">
        <v>0</v>
      </c>
      <c r="F146" s="86">
        <v>0</v>
      </c>
      <c r="G146" s="86">
        <v>0</v>
      </c>
    </row>
    <row r="147" spans="1:10" x14ac:dyDescent="0.25">
      <c r="A147" s="86" t="s">
        <v>1216</v>
      </c>
      <c r="B147" s="86">
        <v>10</v>
      </c>
      <c r="C147" s="86">
        <v>0.52</v>
      </c>
      <c r="D147" s="86">
        <v>0.08</v>
      </c>
      <c r="E147" s="86">
        <v>0</v>
      </c>
      <c r="F147" s="86">
        <v>0.14000000000000001</v>
      </c>
      <c r="G147" s="86">
        <v>0</v>
      </c>
      <c r="H147" s="86">
        <v>0</v>
      </c>
      <c r="J147" s="86">
        <v>1</v>
      </c>
    </row>
    <row r="148" spans="1:10" x14ac:dyDescent="0.25">
      <c r="A148" s="86" t="s">
        <v>1217</v>
      </c>
      <c r="B148" s="86">
        <v>0</v>
      </c>
      <c r="C148" s="86">
        <v>0</v>
      </c>
      <c r="D148" s="86">
        <v>0</v>
      </c>
      <c r="E148" s="86">
        <v>0</v>
      </c>
      <c r="F148" s="86">
        <v>0</v>
      </c>
      <c r="G148" s="86">
        <v>0</v>
      </c>
    </row>
    <row r="149" spans="1:10" x14ac:dyDescent="0.25">
      <c r="A149" s="86" t="s">
        <v>270</v>
      </c>
      <c r="B149" s="86">
        <v>10</v>
      </c>
      <c r="C149" s="86">
        <v>0.27</v>
      </c>
      <c r="D149" s="86">
        <v>0</v>
      </c>
      <c r="E149" s="86">
        <v>0</v>
      </c>
      <c r="F149" s="86">
        <v>0</v>
      </c>
      <c r="G149" s="86">
        <v>0</v>
      </c>
    </row>
    <row r="150" spans="1:10" x14ac:dyDescent="0.25">
      <c r="A150" s="86" t="s">
        <v>1220</v>
      </c>
      <c r="B150" s="86">
        <v>0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</row>
    <row r="151" spans="1:10" x14ac:dyDescent="0.25">
      <c r="A151" s="86" t="s">
        <v>57</v>
      </c>
      <c r="B151" s="86">
        <v>20</v>
      </c>
      <c r="C151" s="86">
        <v>0.08</v>
      </c>
      <c r="D151" s="86">
        <v>0</v>
      </c>
      <c r="E151" s="86">
        <v>0</v>
      </c>
      <c r="F151" s="86">
        <v>0</v>
      </c>
      <c r="G151" s="86">
        <v>0</v>
      </c>
    </row>
    <row r="152" spans="1:10" x14ac:dyDescent="0.25">
      <c r="A152" s="86" t="s">
        <v>1221</v>
      </c>
      <c r="B152" s="86">
        <v>0</v>
      </c>
      <c r="C152" s="86">
        <v>0</v>
      </c>
      <c r="D152" s="86">
        <v>0</v>
      </c>
      <c r="E152" s="86">
        <v>0</v>
      </c>
      <c r="F152" s="86">
        <v>0</v>
      </c>
      <c r="G152" s="86">
        <v>0</v>
      </c>
    </row>
    <row r="153" spans="1:10" x14ac:dyDescent="0.25">
      <c r="A153" s="86" t="s">
        <v>1222</v>
      </c>
      <c r="B153" s="86">
        <v>0</v>
      </c>
      <c r="C153" s="86">
        <v>0</v>
      </c>
      <c r="D153" s="86">
        <v>0</v>
      </c>
      <c r="E153" s="86">
        <v>0</v>
      </c>
      <c r="F153" s="86">
        <v>0</v>
      </c>
      <c r="G153" s="86">
        <v>0</v>
      </c>
    </row>
    <row r="154" spans="1:10" x14ac:dyDescent="0.25">
      <c r="A154" s="86" t="s">
        <v>273</v>
      </c>
      <c r="B154" s="86">
        <v>10</v>
      </c>
      <c r="C154" s="86">
        <v>0.31</v>
      </c>
      <c r="D154" s="86">
        <v>0</v>
      </c>
      <c r="E154" s="86">
        <v>0</v>
      </c>
      <c r="F154" s="86">
        <v>0</v>
      </c>
      <c r="G154" s="86">
        <v>0</v>
      </c>
    </row>
    <row r="155" spans="1:10" x14ac:dyDescent="0.25">
      <c r="A155" s="86" t="s">
        <v>1225</v>
      </c>
      <c r="B155" s="86">
        <v>0</v>
      </c>
      <c r="C155" s="86">
        <v>0</v>
      </c>
      <c r="D155" s="86">
        <v>0</v>
      </c>
      <c r="E155" s="86">
        <v>0</v>
      </c>
      <c r="F155" s="86">
        <v>0</v>
      </c>
      <c r="G155" s="86">
        <v>0</v>
      </c>
    </row>
    <row r="156" spans="1:10" x14ac:dyDescent="0.25">
      <c r="A156" s="86" t="s">
        <v>1227</v>
      </c>
      <c r="B156" s="86">
        <v>0</v>
      </c>
      <c r="C156" s="86">
        <v>0</v>
      </c>
      <c r="D156" s="86">
        <v>0</v>
      </c>
      <c r="E156" s="86">
        <v>0</v>
      </c>
      <c r="F156" s="86">
        <v>0</v>
      </c>
      <c r="G156" s="86">
        <v>0</v>
      </c>
    </row>
    <row r="157" spans="1:10" x14ac:dyDescent="0.25">
      <c r="A157" s="86" t="s">
        <v>276</v>
      </c>
      <c r="B157" s="86">
        <v>10</v>
      </c>
      <c r="C157" s="86">
        <v>0.2</v>
      </c>
      <c r="D157" s="86">
        <v>0</v>
      </c>
      <c r="E157" s="86">
        <v>0</v>
      </c>
      <c r="F157" s="86">
        <v>0</v>
      </c>
      <c r="G157" s="86">
        <v>0</v>
      </c>
    </row>
    <row r="158" spans="1:10" x14ac:dyDescent="0.25">
      <c r="A158" s="86" t="s">
        <v>277</v>
      </c>
      <c r="B158" s="86">
        <v>10</v>
      </c>
      <c r="C158" s="86">
        <v>0.13</v>
      </c>
      <c r="D158" s="86">
        <v>0</v>
      </c>
      <c r="E158" s="86">
        <v>0</v>
      </c>
      <c r="F158" s="86">
        <v>0</v>
      </c>
      <c r="G158" s="86">
        <v>0</v>
      </c>
    </row>
    <row r="159" spans="1:10" x14ac:dyDescent="0.25">
      <c r="A159" s="86" t="s">
        <v>1228</v>
      </c>
      <c r="B159" s="86">
        <v>0</v>
      </c>
      <c r="C159" s="86">
        <v>0</v>
      </c>
      <c r="D159" s="86">
        <v>0</v>
      </c>
      <c r="E159" s="86">
        <v>0</v>
      </c>
      <c r="F159" s="86">
        <v>0</v>
      </c>
      <c r="G159" s="86">
        <v>0</v>
      </c>
    </row>
    <row r="160" spans="1:10" x14ac:dyDescent="0.25">
      <c r="A160" s="86" t="s">
        <v>1229</v>
      </c>
      <c r="B160" s="86">
        <v>0</v>
      </c>
      <c r="C160" s="86">
        <v>0</v>
      </c>
      <c r="D160" s="86">
        <v>0</v>
      </c>
      <c r="E160" s="86">
        <v>0</v>
      </c>
      <c r="F160" s="86">
        <v>0</v>
      </c>
      <c r="G160" s="86">
        <v>0</v>
      </c>
    </row>
    <row r="161" spans="1:10" x14ac:dyDescent="0.25">
      <c r="A161" s="86" t="s">
        <v>1230</v>
      </c>
      <c r="B161" s="86">
        <v>0</v>
      </c>
      <c r="C161" s="86">
        <v>0</v>
      </c>
      <c r="D161" s="86">
        <v>0</v>
      </c>
      <c r="E161" s="86">
        <v>0</v>
      </c>
      <c r="F161" s="86">
        <v>0</v>
      </c>
      <c r="G161" s="86">
        <v>0</v>
      </c>
    </row>
    <row r="162" spans="1:10" x14ac:dyDescent="0.25">
      <c r="A162" s="86" t="s">
        <v>278</v>
      </c>
      <c r="B162" s="86">
        <v>10</v>
      </c>
      <c r="C162" s="86">
        <v>0.31</v>
      </c>
      <c r="D162" s="86">
        <v>0</v>
      </c>
      <c r="E162" s="86">
        <v>0</v>
      </c>
      <c r="F162" s="86">
        <v>0</v>
      </c>
      <c r="G162" s="86">
        <v>0</v>
      </c>
    </row>
    <row r="163" spans="1:10" x14ac:dyDescent="0.25">
      <c r="A163" s="86" t="s">
        <v>280</v>
      </c>
      <c r="B163" s="86">
        <v>0</v>
      </c>
      <c r="C163" s="86">
        <v>0</v>
      </c>
      <c r="D163" s="86">
        <v>0</v>
      </c>
      <c r="E163" s="86">
        <v>0</v>
      </c>
      <c r="F163" s="86">
        <v>0</v>
      </c>
      <c r="G163" s="86">
        <v>0</v>
      </c>
    </row>
    <row r="164" spans="1:10" x14ac:dyDescent="0.25">
      <c r="A164" s="86" t="s">
        <v>281</v>
      </c>
      <c r="B164" s="86">
        <v>10</v>
      </c>
      <c r="C164" s="86">
        <v>0</v>
      </c>
      <c r="D164" s="86">
        <v>0</v>
      </c>
      <c r="E164" s="86">
        <v>0</v>
      </c>
      <c r="F164" s="86">
        <v>0</v>
      </c>
      <c r="G164" s="86">
        <v>0</v>
      </c>
    </row>
    <row r="165" spans="1:10" x14ac:dyDescent="0.25">
      <c r="A165" s="86" t="s">
        <v>282</v>
      </c>
      <c r="B165" s="86">
        <v>10</v>
      </c>
      <c r="C165" s="86">
        <v>7.0000000000000007E-2</v>
      </c>
      <c r="D165" s="86">
        <v>0</v>
      </c>
      <c r="E165" s="86">
        <v>0</v>
      </c>
      <c r="F165" s="86">
        <v>0</v>
      </c>
      <c r="G165" s="86">
        <v>0</v>
      </c>
    </row>
    <row r="166" spans="1:10" x14ac:dyDescent="0.25">
      <c r="A166" s="86" t="s">
        <v>1232</v>
      </c>
      <c r="B166" s="86">
        <v>0</v>
      </c>
      <c r="C166" s="86">
        <v>0</v>
      </c>
      <c r="D166" s="86">
        <v>0</v>
      </c>
      <c r="E166" s="86">
        <v>0</v>
      </c>
      <c r="F166" s="86">
        <v>0</v>
      </c>
      <c r="G166" s="86">
        <v>0</v>
      </c>
    </row>
    <row r="167" spans="1:10" x14ac:dyDescent="0.25">
      <c r="A167" s="86" t="s">
        <v>1233</v>
      </c>
      <c r="B167" s="86">
        <v>0</v>
      </c>
      <c r="C167" s="86">
        <v>0</v>
      </c>
      <c r="D167" s="86">
        <v>0</v>
      </c>
      <c r="E167" s="86">
        <v>0</v>
      </c>
      <c r="F167" s="86">
        <v>0</v>
      </c>
      <c r="G167" s="86">
        <v>0</v>
      </c>
    </row>
    <row r="168" spans="1:10" x14ac:dyDescent="0.25">
      <c r="A168" s="86" t="s">
        <v>1234</v>
      </c>
      <c r="B168" s="86">
        <v>0</v>
      </c>
      <c r="C168" s="86">
        <v>0</v>
      </c>
      <c r="D168" s="86">
        <v>0</v>
      </c>
      <c r="E168" s="86">
        <v>0</v>
      </c>
      <c r="F168" s="86">
        <v>0</v>
      </c>
      <c r="G168" s="86">
        <v>0</v>
      </c>
    </row>
    <row r="169" spans="1:10" x14ac:dyDescent="0.25">
      <c r="A169" s="86" t="s">
        <v>1237</v>
      </c>
      <c r="B169" s="86">
        <v>20</v>
      </c>
      <c r="C169" s="86">
        <v>0.21</v>
      </c>
      <c r="D169" s="86">
        <v>0</v>
      </c>
      <c r="E169" s="86">
        <v>0</v>
      </c>
      <c r="F169" s="86">
        <v>0.85</v>
      </c>
      <c r="G169" s="86">
        <v>0</v>
      </c>
      <c r="H169" s="86">
        <v>0</v>
      </c>
      <c r="J169" s="86">
        <v>1</v>
      </c>
    </row>
    <row r="170" spans="1:10" x14ac:dyDescent="0.25">
      <c r="A170" s="86" t="s">
        <v>1238</v>
      </c>
      <c r="B170" s="86">
        <v>0</v>
      </c>
      <c r="C170" s="86">
        <v>0</v>
      </c>
      <c r="D170" s="86">
        <v>0</v>
      </c>
      <c r="E170" s="86">
        <v>0</v>
      </c>
      <c r="F170" s="86">
        <v>0</v>
      </c>
      <c r="G170" s="86">
        <v>0</v>
      </c>
    </row>
    <row r="171" spans="1:10" x14ac:dyDescent="0.25">
      <c r="A171" s="86" t="s">
        <v>1239</v>
      </c>
      <c r="B171" s="86">
        <v>0</v>
      </c>
      <c r="C171" s="86">
        <v>0</v>
      </c>
      <c r="D171" s="86">
        <v>0</v>
      </c>
      <c r="E171" s="86">
        <v>0</v>
      </c>
      <c r="F171" s="86">
        <v>0</v>
      </c>
      <c r="G171" s="86">
        <v>0</v>
      </c>
    </row>
    <row r="172" spans="1:10" x14ac:dyDescent="0.25">
      <c r="A172" s="86" t="s">
        <v>288</v>
      </c>
      <c r="B172" s="86">
        <v>10</v>
      </c>
      <c r="C172" s="86">
        <v>0.14000000000000001</v>
      </c>
      <c r="D172" s="86">
        <v>0</v>
      </c>
      <c r="E172" s="86">
        <v>0</v>
      </c>
      <c r="F172" s="86">
        <v>0</v>
      </c>
      <c r="G172" s="86">
        <v>0</v>
      </c>
    </row>
    <row r="173" spans="1:10" x14ac:dyDescent="0.25">
      <c r="A173" s="86" t="s">
        <v>1240</v>
      </c>
      <c r="B173" s="86">
        <v>140</v>
      </c>
      <c r="C173" s="86">
        <v>0.2</v>
      </c>
      <c r="D173" s="86">
        <v>0.68</v>
      </c>
      <c r="E173" s="86">
        <v>0</v>
      </c>
      <c r="F173" s="86">
        <v>1.71</v>
      </c>
      <c r="G173" s="86">
        <v>0</v>
      </c>
      <c r="H173" s="86">
        <v>0</v>
      </c>
      <c r="J173" s="86">
        <v>2.33</v>
      </c>
    </row>
    <row r="174" spans="1:10" x14ac:dyDescent="0.25">
      <c r="A174" s="86" t="s">
        <v>289</v>
      </c>
      <c r="B174" s="86">
        <v>10</v>
      </c>
      <c r="C174" s="86">
        <v>0</v>
      </c>
      <c r="D174" s="86">
        <v>0</v>
      </c>
      <c r="E174" s="86">
        <v>0</v>
      </c>
      <c r="F174" s="86">
        <v>0</v>
      </c>
      <c r="G174" s="86">
        <v>0</v>
      </c>
    </row>
    <row r="175" spans="1:10" x14ac:dyDescent="0.25">
      <c r="A175" s="86" t="s">
        <v>1242</v>
      </c>
      <c r="B175" s="86">
        <v>50</v>
      </c>
      <c r="C175" s="86">
        <v>0.03</v>
      </c>
      <c r="D175" s="86">
        <v>0</v>
      </c>
      <c r="E175" s="86">
        <v>0</v>
      </c>
      <c r="F175" s="86">
        <v>0.14000000000000001</v>
      </c>
      <c r="G175" s="86">
        <v>0</v>
      </c>
      <c r="H175" s="86">
        <v>0</v>
      </c>
      <c r="J175" s="86">
        <v>1</v>
      </c>
    </row>
    <row r="176" spans="1:10" x14ac:dyDescent="0.25">
      <c r="A176" s="86" t="s">
        <v>290</v>
      </c>
      <c r="B176" s="86">
        <v>10</v>
      </c>
      <c r="C176" s="86">
        <v>0</v>
      </c>
      <c r="D176" s="86">
        <v>0</v>
      </c>
      <c r="E176" s="86">
        <v>0</v>
      </c>
      <c r="F176" s="86">
        <v>0</v>
      </c>
      <c r="G176" s="86">
        <v>0</v>
      </c>
    </row>
    <row r="177" spans="1:7" x14ac:dyDescent="0.25">
      <c r="A177" s="86" t="s">
        <v>1243</v>
      </c>
      <c r="B177" s="86">
        <v>0</v>
      </c>
      <c r="C177" s="86">
        <v>0</v>
      </c>
      <c r="D177" s="86">
        <v>0</v>
      </c>
      <c r="E177" s="86">
        <v>0</v>
      </c>
      <c r="F177" s="86">
        <v>0</v>
      </c>
      <c r="G177" s="86">
        <v>0</v>
      </c>
    </row>
    <row r="178" spans="1:7" x14ac:dyDescent="0.25">
      <c r="A178" s="86" t="s">
        <v>1244</v>
      </c>
      <c r="B178" s="86">
        <v>10</v>
      </c>
      <c r="C178" s="86">
        <v>0.12</v>
      </c>
      <c r="D178" s="86">
        <v>0</v>
      </c>
      <c r="E178" s="86">
        <v>0</v>
      </c>
      <c r="F178" s="86">
        <v>0</v>
      </c>
      <c r="G178" s="86">
        <v>0</v>
      </c>
    </row>
    <row r="179" spans="1:7" x14ac:dyDescent="0.25">
      <c r="A179" s="86" t="s">
        <v>1245</v>
      </c>
      <c r="B179" s="86">
        <v>0</v>
      </c>
      <c r="C179" s="86">
        <v>0</v>
      </c>
      <c r="D179" s="86">
        <v>0</v>
      </c>
      <c r="E179" s="86">
        <v>0</v>
      </c>
      <c r="F179" s="86">
        <v>0</v>
      </c>
      <c r="G179" s="86">
        <v>0</v>
      </c>
    </row>
    <row r="180" spans="1:7" x14ac:dyDescent="0.25">
      <c r="A180" s="86" t="s">
        <v>1247</v>
      </c>
      <c r="B180" s="86">
        <v>0</v>
      </c>
      <c r="C180" s="86">
        <v>0</v>
      </c>
      <c r="D180" s="86">
        <v>0</v>
      </c>
      <c r="E180" s="86">
        <v>0</v>
      </c>
      <c r="F180" s="86">
        <v>0</v>
      </c>
      <c r="G180" s="86">
        <v>0</v>
      </c>
    </row>
    <row r="181" spans="1:7" x14ac:dyDescent="0.25">
      <c r="A181" s="86" t="s">
        <v>1249</v>
      </c>
      <c r="B181" s="86">
        <v>0</v>
      </c>
      <c r="C181" s="86">
        <v>0</v>
      </c>
      <c r="D181" s="86">
        <v>0</v>
      </c>
      <c r="E181" s="86">
        <v>0</v>
      </c>
      <c r="F181" s="86">
        <v>0</v>
      </c>
      <c r="G181" s="86">
        <v>0</v>
      </c>
    </row>
    <row r="182" spans="1:7" x14ac:dyDescent="0.25">
      <c r="A182" s="86" t="s">
        <v>1250</v>
      </c>
      <c r="B182" s="86">
        <v>0</v>
      </c>
      <c r="C182" s="86">
        <v>0</v>
      </c>
      <c r="D182" s="86">
        <v>0</v>
      </c>
      <c r="E182" s="86">
        <v>0</v>
      </c>
      <c r="F182" s="86">
        <v>0</v>
      </c>
      <c r="G182" s="86">
        <v>0</v>
      </c>
    </row>
    <row r="183" spans="1:7" x14ac:dyDescent="0.25">
      <c r="A183" s="86" t="s">
        <v>81</v>
      </c>
      <c r="B183" s="86">
        <v>10</v>
      </c>
      <c r="C183" s="86">
        <v>0</v>
      </c>
      <c r="D183" s="86">
        <v>0</v>
      </c>
      <c r="E183" s="86">
        <v>0</v>
      </c>
      <c r="F183" s="86">
        <v>0</v>
      </c>
      <c r="G183" s="86">
        <v>0</v>
      </c>
    </row>
    <row r="184" spans="1:7" x14ac:dyDescent="0.25">
      <c r="A184" s="86" t="s">
        <v>1251</v>
      </c>
      <c r="B184" s="86">
        <v>0</v>
      </c>
      <c r="C184" s="86">
        <v>0</v>
      </c>
      <c r="D184" s="86">
        <v>0</v>
      </c>
      <c r="E184" s="86">
        <v>0</v>
      </c>
      <c r="F184" s="86">
        <v>0</v>
      </c>
      <c r="G184" s="86">
        <v>0</v>
      </c>
    </row>
    <row r="185" spans="1:7" x14ac:dyDescent="0.25">
      <c r="A185" s="86" t="s">
        <v>1252</v>
      </c>
      <c r="B185" s="86">
        <v>140</v>
      </c>
      <c r="C185" s="86">
        <v>0.01</v>
      </c>
      <c r="D185" s="86">
        <v>0</v>
      </c>
      <c r="E185" s="86">
        <v>0</v>
      </c>
      <c r="F185" s="86">
        <v>0</v>
      </c>
      <c r="G185" s="86">
        <v>0</v>
      </c>
    </row>
    <row r="186" spans="1:7" x14ac:dyDescent="0.25">
      <c r="A186" s="86" t="s">
        <v>1253</v>
      </c>
      <c r="B186" s="86">
        <v>10</v>
      </c>
      <c r="C186" s="86">
        <v>0.48</v>
      </c>
      <c r="D186" s="86">
        <v>1.29</v>
      </c>
      <c r="E186" s="86">
        <v>0</v>
      </c>
      <c r="F186" s="86">
        <v>0</v>
      </c>
      <c r="G186" s="86">
        <v>0</v>
      </c>
    </row>
    <row r="187" spans="1:7" x14ac:dyDescent="0.25">
      <c r="A187" s="86" t="s">
        <v>295</v>
      </c>
      <c r="B187" s="86">
        <v>10</v>
      </c>
      <c r="C187" s="86">
        <v>0.21</v>
      </c>
      <c r="D187" s="86">
        <v>0</v>
      </c>
      <c r="E187" s="86">
        <v>0</v>
      </c>
      <c r="F187" s="86">
        <v>0</v>
      </c>
      <c r="G187" s="86">
        <v>0</v>
      </c>
    </row>
    <row r="188" spans="1:7" x14ac:dyDescent="0.25">
      <c r="A188" s="86" t="s">
        <v>296</v>
      </c>
      <c r="B188" s="86">
        <v>10</v>
      </c>
      <c r="C188" s="86">
        <v>0</v>
      </c>
      <c r="D188" s="86">
        <v>0</v>
      </c>
      <c r="E188" s="86">
        <v>0</v>
      </c>
      <c r="F188" s="86">
        <v>0</v>
      </c>
      <c r="G188" s="86">
        <v>0</v>
      </c>
    </row>
    <row r="189" spans="1:7" x14ac:dyDescent="0.25">
      <c r="A189" s="86" t="s">
        <v>1254</v>
      </c>
      <c r="B189" s="86">
        <v>0</v>
      </c>
      <c r="C189" s="86">
        <v>0</v>
      </c>
      <c r="D189" s="86">
        <v>0</v>
      </c>
      <c r="E189" s="86">
        <v>0</v>
      </c>
      <c r="F189" s="86">
        <v>0</v>
      </c>
      <c r="G189" s="86">
        <v>0</v>
      </c>
    </row>
    <row r="190" spans="1:7" x14ac:dyDescent="0.25">
      <c r="A190" s="86" t="s">
        <v>1256</v>
      </c>
      <c r="B190" s="86">
        <v>0</v>
      </c>
      <c r="C190" s="86">
        <v>0</v>
      </c>
      <c r="D190" s="86">
        <v>0</v>
      </c>
      <c r="E190" s="86">
        <v>0</v>
      </c>
      <c r="F190" s="86">
        <v>0</v>
      </c>
      <c r="G190" s="86">
        <v>0</v>
      </c>
    </row>
    <row r="191" spans="1:7" x14ac:dyDescent="0.25">
      <c r="A191" s="86" t="s">
        <v>1257</v>
      </c>
      <c r="B191" s="86">
        <v>0</v>
      </c>
      <c r="C191" s="86">
        <v>0</v>
      </c>
      <c r="D191" s="86">
        <v>0</v>
      </c>
      <c r="E191" s="86">
        <v>0</v>
      </c>
      <c r="F191" s="86">
        <v>0</v>
      </c>
      <c r="G191" s="86">
        <v>0</v>
      </c>
    </row>
    <row r="192" spans="1:7" x14ac:dyDescent="0.25">
      <c r="A192" s="86" t="s">
        <v>1258</v>
      </c>
      <c r="B192" s="86">
        <v>0</v>
      </c>
      <c r="C192" s="86">
        <v>0</v>
      </c>
      <c r="D192" s="86">
        <v>0</v>
      </c>
      <c r="E192" s="86">
        <v>0</v>
      </c>
      <c r="F192" s="86">
        <v>0</v>
      </c>
      <c r="G192" s="86">
        <v>0</v>
      </c>
    </row>
    <row r="193" spans="1:10" x14ac:dyDescent="0.25">
      <c r="A193" s="86" t="s">
        <v>1259</v>
      </c>
      <c r="B193" s="86">
        <v>0</v>
      </c>
      <c r="C193" s="86">
        <v>0</v>
      </c>
      <c r="D193" s="86">
        <v>0</v>
      </c>
      <c r="E193" s="86">
        <v>0</v>
      </c>
      <c r="F193" s="86">
        <v>0</v>
      </c>
      <c r="G193" s="86">
        <v>0</v>
      </c>
    </row>
    <row r="194" spans="1:10" x14ac:dyDescent="0.25">
      <c r="A194" s="86" t="s">
        <v>1260</v>
      </c>
      <c r="B194" s="86">
        <v>0</v>
      </c>
      <c r="C194" s="86">
        <v>0</v>
      </c>
      <c r="D194" s="86">
        <v>0</v>
      </c>
      <c r="E194" s="86">
        <v>0</v>
      </c>
      <c r="F194" s="86">
        <v>0</v>
      </c>
      <c r="G194" s="86">
        <v>0</v>
      </c>
    </row>
    <row r="195" spans="1:10" x14ac:dyDescent="0.25">
      <c r="A195" s="86" t="s">
        <v>1261</v>
      </c>
      <c r="B195" s="86">
        <v>10</v>
      </c>
      <c r="C195" s="86">
        <v>0.28000000000000003</v>
      </c>
      <c r="D195" s="86">
        <v>1.67</v>
      </c>
      <c r="E195" s="86">
        <v>0</v>
      </c>
      <c r="F195" s="86">
        <v>0.43</v>
      </c>
      <c r="G195" s="86">
        <v>0</v>
      </c>
      <c r="H195" s="86">
        <v>0</v>
      </c>
      <c r="J195" s="86">
        <v>2.33</v>
      </c>
    </row>
    <row r="196" spans="1:10" x14ac:dyDescent="0.25">
      <c r="A196" s="86" t="s">
        <v>1262</v>
      </c>
      <c r="B196" s="86">
        <v>10</v>
      </c>
      <c r="C196" s="86">
        <v>0.02</v>
      </c>
      <c r="D196" s="86">
        <v>0</v>
      </c>
      <c r="E196" s="86">
        <v>0</v>
      </c>
      <c r="F196" s="86">
        <v>0</v>
      </c>
      <c r="G196" s="86">
        <v>0</v>
      </c>
    </row>
    <row r="197" spans="1:10" x14ac:dyDescent="0.25">
      <c r="A197" s="86" t="s">
        <v>301</v>
      </c>
      <c r="B197" s="86">
        <v>10</v>
      </c>
      <c r="C197" s="86">
        <v>0</v>
      </c>
      <c r="D197" s="86">
        <v>0</v>
      </c>
      <c r="E197" s="86">
        <v>0</v>
      </c>
      <c r="F197" s="86">
        <v>0</v>
      </c>
      <c r="G197" s="86">
        <v>0</v>
      </c>
    </row>
    <row r="198" spans="1:10" x14ac:dyDescent="0.25">
      <c r="A198" s="86" t="s">
        <v>1263</v>
      </c>
      <c r="B198" s="86">
        <v>20</v>
      </c>
      <c r="C198" s="86">
        <v>0.21</v>
      </c>
      <c r="D198" s="86">
        <v>0</v>
      </c>
      <c r="E198" s="86">
        <v>0</v>
      </c>
      <c r="F198" s="86">
        <v>1.1399999999999999</v>
      </c>
      <c r="G198" s="86">
        <v>0</v>
      </c>
      <c r="H198" s="86">
        <v>0</v>
      </c>
      <c r="J198" s="86">
        <v>1.88</v>
      </c>
    </row>
    <row r="199" spans="1:10" x14ac:dyDescent="0.25">
      <c r="A199" s="86" t="s">
        <v>1264</v>
      </c>
      <c r="B199" s="86">
        <v>0</v>
      </c>
      <c r="C199" s="86">
        <v>0</v>
      </c>
      <c r="D199" s="86">
        <v>0</v>
      </c>
      <c r="E199" s="86">
        <v>0</v>
      </c>
      <c r="F199" s="86">
        <v>0</v>
      </c>
      <c r="G199" s="86">
        <v>0</v>
      </c>
    </row>
    <row r="200" spans="1:10" x14ac:dyDescent="0.25">
      <c r="A200" s="86" t="s">
        <v>1265</v>
      </c>
      <c r="B200" s="86">
        <v>0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</row>
    <row r="201" spans="1:10" x14ac:dyDescent="0.25">
      <c r="A201" s="86" t="s">
        <v>1266</v>
      </c>
      <c r="B201" s="86">
        <v>0</v>
      </c>
      <c r="C201" s="86">
        <v>0</v>
      </c>
      <c r="D201" s="86">
        <v>0</v>
      </c>
      <c r="E201" s="86">
        <v>0</v>
      </c>
      <c r="F201" s="86">
        <v>0</v>
      </c>
      <c r="G201" s="86">
        <v>0</v>
      </c>
    </row>
    <row r="202" spans="1:10" x14ac:dyDescent="0.25">
      <c r="A202" s="86" t="s">
        <v>1267</v>
      </c>
      <c r="B202" s="86">
        <v>0</v>
      </c>
      <c r="C202" s="86">
        <v>0</v>
      </c>
      <c r="D202" s="86">
        <v>0</v>
      </c>
      <c r="E202" s="86">
        <v>0</v>
      </c>
      <c r="F202" s="86">
        <v>0</v>
      </c>
      <c r="G202" s="86">
        <v>0</v>
      </c>
    </row>
    <row r="203" spans="1:10" x14ac:dyDescent="0.25">
      <c r="A203" s="86" t="s">
        <v>1268</v>
      </c>
      <c r="B203" s="86">
        <v>0</v>
      </c>
      <c r="C203" s="86">
        <v>0</v>
      </c>
      <c r="D203" s="86">
        <v>0</v>
      </c>
      <c r="E203" s="86">
        <v>0</v>
      </c>
      <c r="F203" s="86">
        <v>0</v>
      </c>
      <c r="G203" s="86">
        <v>0</v>
      </c>
    </row>
    <row r="204" spans="1:10" x14ac:dyDescent="0.25">
      <c r="A204" s="86" t="s">
        <v>1269</v>
      </c>
      <c r="B204" s="86">
        <v>0</v>
      </c>
      <c r="C204" s="86">
        <v>0</v>
      </c>
      <c r="D204" s="86">
        <v>0</v>
      </c>
      <c r="E204" s="86">
        <v>0</v>
      </c>
      <c r="F204" s="86">
        <v>0</v>
      </c>
      <c r="G204" s="86">
        <v>0</v>
      </c>
    </row>
    <row r="205" spans="1:10" x14ac:dyDescent="0.25">
      <c r="A205" s="86" t="s">
        <v>1270</v>
      </c>
      <c r="B205" s="86">
        <v>0</v>
      </c>
      <c r="C205" s="86">
        <v>0</v>
      </c>
      <c r="D205" s="86">
        <v>0</v>
      </c>
      <c r="E205" s="86">
        <v>0</v>
      </c>
      <c r="F205" s="86">
        <v>0</v>
      </c>
      <c r="G205" s="86">
        <v>0</v>
      </c>
    </row>
    <row r="206" spans="1:10" x14ac:dyDescent="0.25">
      <c r="A206" s="86" t="s">
        <v>1271</v>
      </c>
      <c r="B206" s="86">
        <v>0</v>
      </c>
      <c r="C206" s="86">
        <v>0</v>
      </c>
      <c r="D206" s="86">
        <v>0</v>
      </c>
      <c r="E206" s="86">
        <v>0</v>
      </c>
      <c r="F206" s="86">
        <v>0</v>
      </c>
      <c r="G206" s="86">
        <v>0</v>
      </c>
    </row>
    <row r="207" spans="1:10" x14ac:dyDescent="0.25">
      <c r="A207" s="86" t="s">
        <v>1272</v>
      </c>
      <c r="B207" s="86">
        <v>0</v>
      </c>
      <c r="C207" s="86">
        <v>0</v>
      </c>
      <c r="D207" s="86">
        <v>0</v>
      </c>
      <c r="E207" s="86">
        <v>0</v>
      </c>
      <c r="F207" s="86">
        <v>0</v>
      </c>
      <c r="G207" s="86">
        <v>0</v>
      </c>
    </row>
    <row r="208" spans="1:10" x14ac:dyDescent="0.25">
      <c r="A208" s="86" t="s">
        <v>308</v>
      </c>
      <c r="B208" s="86">
        <v>10</v>
      </c>
      <c r="C208" s="86">
        <v>0</v>
      </c>
      <c r="D208" s="86">
        <v>0</v>
      </c>
      <c r="E208" s="86">
        <v>0</v>
      </c>
      <c r="F208" s="86">
        <v>0</v>
      </c>
      <c r="G208" s="86">
        <v>0</v>
      </c>
    </row>
    <row r="209" spans="1:10" x14ac:dyDescent="0.25">
      <c r="A209" s="86" t="s">
        <v>1273</v>
      </c>
      <c r="B209" s="86">
        <v>0</v>
      </c>
      <c r="C209" s="86">
        <v>0</v>
      </c>
      <c r="D209" s="86">
        <v>0</v>
      </c>
      <c r="E209" s="86">
        <v>0</v>
      </c>
      <c r="F209" s="86">
        <v>0</v>
      </c>
      <c r="G209" s="86">
        <v>0</v>
      </c>
    </row>
    <row r="210" spans="1:10" x14ac:dyDescent="0.25">
      <c r="A210" s="86" t="s">
        <v>1274</v>
      </c>
      <c r="B210" s="86">
        <v>0</v>
      </c>
      <c r="C210" s="86">
        <v>0</v>
      </c>
      <c r="D210" s="86">
        <v>0</v>
      </c>
      <c r="E210" s="86">
        <v>0</v>
      </c>
      <c r="F210" s="86">
        <v>0</v>
      </c>
      <c r="G210" s="86">
        <v>0</v>
      </c>
    </row>
    <row r="211" spans="1:10" x14ac:dyDescent="0.25">
      <c r="A211" s="86" t="s">
        <v>1275</v>
      </c>
      <c r="B211" s="86">
        <v>0</v>
      </c>
      <c r="C211" s="86">
        <v>0</v>
      </c>
      <c r="D211" s="86">
        <v>0</v>
      </c>
      <c r="E211" s="86">
        <v>0</v>
      </c>
      <c r="F211" s="86">
        <v>0</v>
      </c>
      <c r="G211" s="86">
        <v>0</v>
      </c>
    </row>
    <row r="212" spans="1:10" x14ac:dyDescent="0.25">
      <c r="A212" s="86" t="s">
        <v>1276</v>
      </c>
      <c r="B212" s="86">
        <v>0</v>
      </c>
      <c r="C212" s="86">
        <v>0</v>
      </c>
      <c r="D212" s="86">
        <v>0</v>
      </c>
      <c r="E212" s="86">
        <v>0</v>
      </c>
      <c r="F212" s="86">
        <v>0</v>
      </c>
      <c r="G212" s="86">
        <v>0</v>
      </c>
    </row>
    <row r="213" spans="1:10" x14ac:dyDescent="0.25">
      <c r="A213" s="86" t="s">
        <v>106</v>
      </c>
      <c r="B213" s="86">
        <v>30</v>
      </c>
      <c r="C213" s="86">
        <v>0.11</v>
      </c>
      <c r="D213" s="86">
        <v>1.6</v>
      </c>
      <c r="E213" s="86">
        <v>0</v>
      </c>
      <c r="F213" s="86">
        <v>0</v>
      </c>
      <c r="G213" s="86">
        <v>0</v>
      </c>
    </row>
    <row r="214" spans="1:10" x14ac:dyDescent="0.25">
      <c r="A214" s="86" t="s">
        <v>309</v>
      </c>
      <c r="B214" s="86">
        <v>10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</row>
    <row r="215" spans="1:10" x14ac:dyDescent="0.25">
      <c r="A215" s="86" t="s">
        <v>1277</v>
      </c>
      <c r="B215" s="86">
        <v>10</v>
      </c>
      <c r="C215" s="86">
        <v>0.33</v>
      </c>
      <c r="D215" s="86">
        <v>0.71</v>
      </c>
      <c r="E215" s="86">
        <v>0</v>
      </c>
      <c r="F215" s="86">
        <v>1.1399999999999999</v>
      </c>
      <c r="G215" s="86">
        <v>0</v>
      </c>
      <c r="H215" s="86">
        <v>0</v>
      </c>
      <c r="J215" s="86">
        <v>2.38</v>
      </c>
    </row>
    <row r="216" spans="1:10" x14ac:dyDescent="0.25">
      <c r="A216" s="86" t="s">
        <v>1278</v>
      </c>
      <c r="B216" s="86">
        <v>30</v>
      </c>
      <c r="C216" s="86">
        <v>0.08</v>
      </c>
      <c r="D216" s="86">
        <v>0</v>
      </c>
      <c r="E216" s="86">
        <v>0</v>
      </c>
      <c r="F216" s="86">
        <v>0</v>
      </c>
      <c r="G216" s="86">
        <v>0</v>
      </c>
    </row>
    <row r="217" spans="1:10" x14ac:dyDescent="0.25">
      <c r="A217" s="86" t="s">
        <v>1279</v>
      </c>
      <c r="B217" s="86">
        <v>0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</row>
    <row r="218" spans="1:10" x14ac:dyDescent="0.25">
      <c r="A218" s="86" t="s">
        <v>1280</v>
      </c>
      <c r="B218" s="86">
        <v>0</v>
      </c>
      <c r="C218" s="86">
        <v>0</v>
      </c>
      <c r="D218" s="86">
        <v>0</v>
      </c>
      <c r="E218" s="86">
        <v>0</v>
      </c>
      <c r="F218" s="86">
        <v>0</v>
      </c>
      <c r="G218" s="86">
        <v>0</v>
      </c>
    </row>
    <row r="219" spans="1:10" x14ac:dyDescent="0.25">
      <c r="A219" s="86" t="s">
        <v>1281</v>
      </c>
      <c r="B219" s="86">
        <v>90</v>
      </c>
      <c r="C219" s="86">
        <v>0.3</v>
      </c>
      <c r="D219" s="86">
        <v>0.94</v>
      </c>
      <c r="E219" s="86">
        <v>0</v>
      </c>
      <c r="F219" s="86">
        <v>4.13</v>
      </c>
      <c r="G219" s="86">
        <v>0</v>
      </c>
      <c r="H219" s="86">
        <v>0</v>
      </c>
      <c r="J219" s="86">
        <v>2.14</v>
      </c>
    </row>
    <row r="220" spans="1:10" x14ac:dyDescent="0.25">
      <c r="A220" s="86" t="s">
        <v>1282</v>
      </c>
      <c r="B220" s="86">
        <v>0</v>
      </c>
      <c r="C220" s="86">
        <v>0</v>
      </c>
      <c r="D220" s="86">
        <v>0</v>
      </c>
      <c r="E220" s="86">
        <v>0</v>
      </c>
      <c r="F220" s="86">
        <v>0</v>
      </c>
      <c r="G220" s="86">
        <v>0</v>
      </c>
    </row>
    <row r="221" spans="1:10" x14ac:dyDescent="0.25">
      <c r="A221" s="86" t="s">
        <v>1283</v>
      </c>
      <c r="B221" s="86">
        <v>0</v>
      </c>
      <c r="C221" s="86">
        <v>0</v>
      </c>
      <c r="D221" s="86">
        <v>0</v>
      </c>
      <c r="E221" s="86">
        <v>0</v>
      </c>
      <c r="F221" s="86">
        <v>0</v>
      </c>
      <c r="G221" s="86">
        <v>0</v>
      </c>
    </row>
    <row r="222" spans="1:10" x14ac:dyDescent="0.25">
      <c r="A222" s="86" t="s">
        <v>1284</v>
      </c>
      <c r="B222" s="86">
        <v>10</v>
      </c>
      <c r="C222" s="86">
        <v>0.05</v>
      </c>
      <c r="D222" s="86">
        <v>0</v>
      </c>
      <c r="E222" s="86">
        <v>0</v>
      </c>
      <c r="F222" s="86">
        <v>0</v>
      </c>
      <c r="G222" s="86">
        <v>0</v>
      </c>
    </row>
    <row r="223" spans="1:10" x14ac:dyDescent="0.25">
      <c r="A223" s="86" t="s">
        <v>1285</v>
      </c>
      <c r="B223" s="86">
        <v>0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</row>
    <row r="224" spans="1:10" x14ac:dyDescent="0.25">
      <c r="A224" s="86" t="s">
        <v>1286</v>
      </c>
      <c r="B224" s="86">
        <v>0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</row>
    <row r="225" spans="1:7" x14ac:dyDescent="0.25">
      <c r="A225" s="86" t="s">
        <v>316</v>
      </c>
      <c r="B225" s="86">
        <v>10</v>
      </c>
      <c r="C225" s="86">
        <v>0.38</v>
      </c>
      <c r="D225" s="86">
        <v>0</v>
      </c>
      <c r="E225" s="86">
        <v>0</v>
      </c>
      <c r="F225" s="86">
        <v>0</v>
      </c>
      <c r="G225" s="86">
        <v>0</v>
      </c>
    </row>
    <row r="226" spans="1:7" x14ac:dyDescent="0.25">
      <c r="A226" s="86" t="s">
        <v>96</v>
      </c>
      <c r="B226" s="86">
        <v>10</v>
      </c>
      <c r="C226" s="86">
        <v>0.11</v>
      </c>
      <c r="D226" s="86">
        <v>0</v>
      </c>
      <c r="E226" s="86">
        <v>0</v>
      </c>
      <c r="F226" s="86">
        <v>0</v>
      </c>
      <c r="G226" s="86">
        <v>0</v>
      </c>
    </row>
    <row r="227" spans="1:7" x14ac:dyDescent="0.25">
      <c r="A227" s="86" t="s">
        <v>1289</v>
      </c>
      <c r="B227" s="86">
        <v>0</v>
      </c>
      <c r="C227" s="86">
        <v>0</v>
      </c>
      <c r="D227" s="86">
        <v>0</v>
      </c>
      <c r="E227" s="86">
        <v>0</v>
      </c>
      <c r="F227" s="86">
        <v>0</v>
      </c>
      <c r="G227" s="86">
        <v>0</v>
      </c>
    </row>
    <row r="228" spans="1:7" x14ac:dyDescent="0.25">
      <c r="A228" s="86" t="s">
        <v>1290</v>
      </c>
      <c r="B228" s="86">
        <v>10</v>
      </c>
      <c r="C228" s="86">
        <v>0.25</v>
      </c>
      <c r="D228" s="86">
        <v>1.08</v>
      </c>
      <c r="E228" s="86">
        <v>0</v>
      </c>
      <c r="F228" s="86">
        <v>0</v>
      </c>
      <c r="G228" s="86">
        <v>0</v>
      </c>
    </row>
    <row r="229" spans="1:7" x14ac:dyDescent="0.25">
      <c r="A229" s="86" t="s">
        <v>318</v>
      </c>
      <c r="B229" s="86">
        <v>10</v>
      </c>
      <c r="C229" s="86">
        <v>0</v>
      </c>
      <c r="D229" s="86">
        <v>0</v>
      </c>
      <c r="E229" s="86">
        <v>0</v>
      </c>
      <c r="F229" s="86">
        <v>0</v>
      </c>
      <c r="G229" s="86">
        <v>0</v>
      </c>
    </row>
    <row r="230" spans="1:7" x14ac:dyDescent="0.25">
      <c r="A230" s="86" t="s">
        <v>1291</v>
      </c>
      <c r="B230" s="86">
        <v>0</v>
      </c>
      <c r="C230" s="86">
        <v>0</v>
      </c>
      <c r="D230" s="86">
        <v>0</v>
      </c>
      <c r="E230" s="86">
        <v>0</v>
      </c>
      <c r="F230" s="86">
        <v>0</v>
      </c>
      <c r="G230" s="86">
        <v>0</v>
      </c>
    </row>
    <row r="231" spans="1:7" x14ac:dyDescent="0.25">
      <c r="A231" s="86" t="s">
        <v>1292</v>
      </c>
      <c r="B231" s="86">
        <v>0</v>
      </c>
      <c r="C231" s="86">
        <v>0</v>
      </c>
      <c r="D231" s="86">
        <v>0</v>
      </c>
      <c r="E231" s="86">
        <v>0</v>
      </c>
      <c r="F231" s="86">
        <v>0</v>
      </c>
      <c r="G231" s="86">
        <v>0</v>
      </c>
    </row>
    <row r="232" spans="1:7" x14ac:dyDescent="0.25">
      <c r="A232" s="86" t="s">
        <v>1293</v>
      </c>
      <c r="B232" s="86">
        <v>0</v>
      </c>
      <c r="C232" s="86">
        <v>0</v>
      </c>
      <c r="D232" s="86">
        <v>0</v>
      </c>
      <c r="E232" s="86">
        <v>0</v>
      </c>
      <c r="F232" s="86">
        <v>0</v>
      </c>
      <c r="G232" s="86">
        <v>0</v>
      </c>
    </row>
    <row r="233" spans="1:7" x14ac:dyDescent="0.25">
      <c r="A233" s="86" t="s">
        <v>1294</v>
      </c>
      <c r="B233" s="86">
        <v>0</v>
      </c>
      <c r="C233" s="86">
        <v>0</v>
      </c>
      <c r="D233" s="86">
        <v>0</v>
      </c>
      <c r="E233" s="86">
        <v>0</v>
      </c>
      <c r="F233" s="86">
        <v>0</v>
      </c>
      <c r="G233" s="86">
        <v>0</v>
      </c>
    </row>
    <row r="234" spans="1:7" x14ac:dyDescent="0.25">
      <c r="A234" s="86" t="s">
        <v>1295</v>
      </c>
      <c r="B234" s="86">
        <v>0</v>
      </c>
      <c r="C234" s="86">
        <v>0</v>
      </c>
      <c r="D234" s="86">
        <v>0</v>
      </c>
      <c r="E234" s="86">
        <v>0</v>
      </c>
      <c r="F234" s="86">
        <v>0</v>
      </c>
      <c r="G234" s="86">
        <v>0</v>
      </c>
    </row>
    <row r="235" spans="1:7" x14ac:dyDescent="0.25">
      <c r="A235" s="86" t="s">
        <v>322</v>
      </c>
      <c r="B235" s="86">
        <v>10</v>
      </c>
      <c r="C235" s="86">
        <v>0.17</v>
      </c>
      <c r="D235" s="86">
        <v>0</v>
      </c>
      <c r="E235" s="86">
        <v>0</v>
      </c>
      <c r="F235" s="86">
        <v>0</v>
      </c>
      <c r="G235" s="86">
        <v>0</v>
      </c>
    </row>
    <row r="236" spans="1:7" x14ac:dyDescent="0.25">
      <c r="A236" s="86" t="s">
        <v>1296</v>
      </c>
      <c r="B236" s="86">
        <v>0</v>
      </c>
      <c r="C236" s="86">
        <v>0</v>
      </c>
      <c r="D236" s="86">
        <v>0</v>
      </c>
      <c r="E236" s="86">
        <v>0</v>
      </c>
      <c r="F236" s="86">
        <v>0</v>
      </c>
      <c r="G236" s="86">
        <v>0</v>
      </c>
    </row>
    <row r="237" spans="1:7" x14ac:dyDescent="0.25">
      <c r="A237" s="86" t="s">
        <v>1297</v>
      </c>
      <c r="B237" s="86">
        <v>0</v>
      </c>
      <c r="C237" s="86">
        <v>0</v>
      </c>
      <c r="D237" s="86">
        <v>0</v>
      </c>
      <c r="E237" s="86">
        <v>0</v>
      </c>
      <c r="F237" s="86">
        <v>0</v>
      </c>
      <c r="G237" s="86">
        <v>0</v>
      </c>
    </row>
    <row r="238" spans="1:7" x14ac:dyDescent="0.25">
      <c r="A238" s="86" t="s">
        <v>1298</v>
      </c>
      <c r="B238" s="86">
        <v>0</v>
      </c>
      <c r="C238" s="86">
        <v>0</v>
      </c>
      <c r="D238" s="86">
        <v>0</v>
      </c>
      <c r="E238" s="86">
        <v>0</v>
      </c>
      <c r="F238" s="86">
        <v>0</v>
      </c>
      <c r="G238" s="86">
        <v>0</v>
      </c>
    </row>
    <row r="239" spans="1:7" x14ac:dyDescent="0.25">
      <c r="A239" s="86" t="s">
        <v>1299</v>
      </c>
      <c r="B239" s="86">
        <v>0</v>
      </c>
      <c r="C239" s="86">
        <v>0</v>
      </c>
      <c r="D239" s="86">
        <v>0</v>
      </c>
      <c r="E239" s="86">
        <v>0</v>
      </c>
      <c r="F239" s="86">
        <v>0</v>
      </c>
      <c r="G239" s="86">
        <v>0</v>
      </c>
    </row>
    <row r="240" spans="1:7" x14ac:dyDescent="0.25">
      <c r="A240" s="86" t="s">
        <v>1300</v>
      </c>
      <c r="B240" s="86">
        <v>0</v>
      </c>
      <c r="C240" s="86">
        <v>0</v>
      </c>
      <c r="D240" s="86">
        <v>0</v>
      </c>
      <c r="E240" s="86">
        <v>0</v>
      </c>
      <c r="F240" s="86">
        <v>0</v>
      </c>
      <c r="G240" s="86">
        <v>0</v>
      </c>
    </row>
    <row r="241" spans="1:10" x14ac:dyDescent="0.25">
      <c r="A241" s="86" t="s">
        <v>1301</v>
      </c>
      <c r="B241" s="86">
        <v>10</v>
      </c>
      <c r="C241" s="86">
        <v>0.28999999999999998</v>
      </c>
      <c r="D241" s="86">
        <v>0.02</v>
      </c>
      <c r="E241" s="86">
        <v>0</v>
      </c>
      <c r="F241" s="86">
        <v>0</v>
      </c>
      <c r="G241" s="86">
        <v>0</v>
      </c>
    </row>
    <row r="242" spans="1:10" x14ac:dyDescent="0.25">
      <c r="A242" s="86" t="s">
        <v>1302</v>
      </c>
      <c r="B242" s="86">
        <v>0</v>
      </c>
      <c r="C242" s="86">
        <v>0</v>
      </c>
      <c r="D242" s="86">
        <v>0</v>
      </c>
      <c r="E242" s="86">
        <v>0</v>
      </c>
      <c r="F242" s="86">
        <v>0</v>
      </c>
      <c r="G242" s="86">
        <v>0</v>
      </c>
    </row>
    <row r="243" spans="1:10" x14ac:dyDescent="0.25">
      <c r="A243" s="86" t="s">
        <v>327</v>
      </c>
      <c r="B243" s="86">
        <v>10</v>
      </c>
      <c r="C243" s="86">
        <v>0</v>
      </c>
      <c r="D243" s="86">
        <v>0</v>
      </c>
      <c r="E243" s="86">
        <v>0</v>
      </c>
      <c r="F243" s="86">
        <v>0</v>
      </c>
      <c r="G243" s="86">
        <v>0</v>
      </c>
    </row>
    <row r="244" spans="1:10" x14ac:dyDescent="0.25">
      <c r="A244" s="86" t="s">
        <v>328</v>
      </c>
      <c r="B244" s="86">
        <v>10</v>
      </c>
      <c r="C244" s="86">
        <v>0</v>
      </c>
      <c r="D244" s="86">
        <v>0</v>
      </c>
      <c r="E244" s="86">
        <v>0</v>
      </c>
      <c r="F244" s="86">
        <v>0</v>
      </c>
      <c r="G244" s="86">
        <v>0</v>
      </c>
    </row>
    <row r="245" spans="1:10" x14ac:dyDescent="0.25">
      <c r="A245" s="86" t="s">
        <v>1303</v>
      </c>
      <c r="B245" s="86">
        <v>0</v>
      </c>
      <c r="C245" s="86">
        <v>0</v>
      </c>
      <c r="D245" s="86">
        <v>0</v>
      </c>
      <c r="E245" s="86">
        <v>0</v>
      </c>
      <c r="F245" s="86">
        <v>0</v>
      </c>
      <c r="G245" s="86">
        <v>0</v>
      </c>
    </row>
    <row r="246" spans="1:10" x14ac:dyDescent="0.25">
      <c r="A246" s="86" t="s">
        <v>1304</v>
      </c>
      <c r="B246" s="86">
        <v>0</v>
      </c>
      <c r="C246" s="86">
        <v>0</v>
      </c>
      <c r="D246" s="86">
        <v>0</v>
      </c>
      <c r="E246" s="86">
        <v>0</v>
      </c>
      <c r="F246" s="86">
        <v>0</v>
      </c>
      <c r="G246" s="86">
        <v>0</v>
      </c>
    </row>
    <row r="247" spans="1:10" x14ac:dyDescent="0.25">
      <c r="A247" s="86" t="s">
        <v>329</v>
      </c>
      <c r="B247" s="86">
        <v>10</v>
      </c>
      <c r="C247" s="86">
        <v>0</v>
      </c>
      <c r="D247" s="86">
        <v>0</v>
      </c>
      <c r="E247" s="86">
        <v>0</v>
      </c>
      <c r="F247" s="86">
        <v>0</v>
      </c>
      <c r="G247" s="86">
        <v>0</v>
      </c>
    </row>
    <row r="248" spans="1:10" x14ac:dyDescent="0.25">
      <c r="A248" s="86" t="s">
        <v>330</v>
      </c>
      <c r="B248" s="86">
        <v>10</v>
      </c>
      <c r="C248" s="86">
        <v>0.15</v>
      </c>
      <c r="D248" s="86">
        <v>0</v>
      </c>
      <c r="E248" s="86">
        <v>0</v>
      </c>
      <c r="F248" s="86">
        <v>0</v>
      </c>
      <c r="G248" s="86">
        <v>0</v>
      </c>
    </row>
    <row r="249" spans="1:10" x14ac:dyDescent="0.25">
      <c r="A249" s="86" t="s">
        <v>1305</v>
      </c>
      <c r="B249" s="86">
        <v>0</v>
      </c>
      <c r="C249" s="86">
        <v>0</v>
      </c>
      <c r="D249" s="86">
        <v>0</v>
      </c>
      <c r="E249" s="86">
        <v>0</v>
      </c>
      <c r="F249" s="86">
        <v>0</v>
      </c>
      <c r="G249" s="86">
        <v>0</v>
      </c>
    </row>
    <row r="250" spans="1:10" x14ac:dyDescent="0.25">
      <c r="A250" s="86" t="s">
        <v>1306</v>
      </c>
      <c r="B250" s="86">
        <v>0</v>
      </c>
      <c r="C250" s="86">
        <v>0</v>
      </c>
      <c r="D250" s="86">
        <v>0</v>
      </c>
      <c r="E250" s="86">
        <v>0</v>
      </c>
      <c r="F250" s="86">
        <v>0</v>
      </c>
      <c r="G250" s="86">
        <v>0</v>
      </c>
    </row>
    <row r="251" spans="1:10" x14ac:dyDescent="0.25">
      <c r="A251" s="86" t="s">
        <v>332</v>
      </c>
      <c r="B251" s="86">
        <v>10</v>
      </c>
      <c r="C251" s="86">
        <v>0</v>
      </c>
      <c r="D251" s="86">
        <v>0</v>
      </c>
      <c r="E251" s="86">
        <v>0</v>
      </c>
      <c r="F251" s="86">
        <v>0</v>
      </c>
      <c r="G251" s="86">
        <v>0</v>
      </c>
    </row>
    <row r="252" spans="1:10" x14ac:dyDescent="0.25">
      <c r="A252" s="86" t="s">
        <v>333</v>
      </c>
      <c r="B252" s="86">
        <v>110</v>
      </c>
      <c r="C252" s="86">
        <v>0.28999999999999998</v>
      </c>
      <c r="D252" s="86">
        <v>1.23</v>
      </c>
      <c r="E252" s="86">
        <v>0</v>
      </c>
      <c r="F252" s="86">
        <v>1.1399999999999999</v>
      </c>
      <c r="G252" s="86">
        <v>0</v>
      </c>
      <c r="H252" s="86">
        <v>0</v>
      </c>
      <c r="J252" s="86">
        <v>2.13</v>
      </c>
    </row>
    <row r="253" spans="1:10" x14ac:dyDescent="0.25">
      <c r="A253" s="86" t="s">
        <v>334</v>
      </c>
      <c r="B253" s="86">
        <v>10</v>
      </c>
      <c r="C253" s="86">
        <v>0</v>
      </c>
      <c r="D253" s="86">
        <v>0</v>
      </c>
      <c r="E253" s="86">
        <v>0</v>
      </c>
      <c r="F253" s="86">
        <v>0</v>
      </c>
      <c r="G253" s="86">
        <v>0</v>
      </c>
    </row>
    <row r="254" spans="1:10" x14ac:dyDescent="0.25">
      <c r="A254" s="86" t="s">
        <v>1307</v>
      </c>
      <c r="B254" s="86">
        <v>0</v>
      </c>
      <c r="C254" s="86">
        <v>0</v>
      </c>
      <c r="D254" s="86">
        <v>0</v>
      </c>
      <c r="E254" s="86">
        <v>0</v>
      </c>
      <c r="F254" s="86">
        <v>0</v>
      </c>
      <c r="G254" s="86">
        <v>0</v>
      </c>
    </row>
    <row r="255" spans="1:10" x14ac:dyDescent="0.25">
      <c r="A255" s="86" t="s">
        <v>1308</v>
      </c>
      <c r="B255" s="86">
        <v>0</v>
      </c>
      <c r="C255" s="86">
        <v>0</v>
      </c>
      <c r="D255" s="86">
        <v>0</v>
      </c>
      <c r="E255" s="86">
        <v>0</v>
      </c>
      <c r="F255" s="86">
        <v>0</v>
      </c>
      <c r="G255" s="86">
        <v>0</v>
      </c>
    </row>
    <row r="256" spans="1:10" x14ac:dyDescent="0.25">
      <c r="A256" s="86" t="s">
        <v>1309</v>
      </c>
      <c r="B256" s="86">
        <v>0</v>
      </c>
      <c r="C256" s="86">
        <v>0</v>
      </c>
      <c r="D256" s="86">
        <v>0</v>
      </c>
      <c r="E256" s="86">
        <v>0</v>
      </c>
      <c r="F256" s="86">
        <v>0</v>
      </c>
      <c r="G256" s="86">
        <v>0</v>
      </c>
    </row>
    <row r="257" spans="1:10" x14ac:dyDescent="0.25">
      <c r="A257" s="86" t="s">
        <v>1310</v>
      </c>
      <c r="B257" s="86">
        <v>0</v>
      </c>
      <c r="C257" s="86">
        <v>0</v>
      </c>
      <c r="D257" s="86">
        <v>0</v>
      </c>
      <c r="E257" s="86">
        <v>0</v>
      </c>
      <c r="F257" s="86">
        <v>0.14000000000000001</v>
      </c>
      <c r="G257" s="86">
        <v>0</v>
      </c>
      <c r="H257" s="86">
        <v>0</v>
      </c>
      <c r="J257" s="86">
        <v>1</v>
      </c>
    </row>
    <row r="258" spans="1:10" x14ac:dyDescent="0.25">
      <c r="A258" s="86" t="s">
        <v>1311</v>
      </c>
      <c r="B258" s="86">
        <v>0</v>
      </c>
      <c r="C258" s="86">
        <v>0</v>
      </c>
      <c r="D258" s="86">
        <v>0</v>
      </c>
      <c r="E258" s="86">
        <v>0</v>
      </c>
      <c r="F258" s="86">
        <v>0</v>
      </c>
      <c r="G258" s="86">
        <v>0</v>
      </c>
    </row>
    <row r="259" spans="1:10" x14ac:dyDescent="0.25">
      <c r="A259" s="86" t="s">
        <v>1313</v>
      </c>
      <c r="B259" s="86">
        <v>0</v>
      </c>
      <c r="C259" s="86">
        <v>0</v>
      </c>
      <c r="D259" s="86">
        <v>0</v>
      </c>
      <c r="E259" s="86">
        <v>0</v>
      </c>
      <c r="F259" s="86">
        <v>0</v>
      </c>
      <c r="G259" s="86">
        <v>0</v>
      </c>
    </row>
    <row r="260" spans="1:10" x14ac:dyDescent="0.25">
      <c r="A260" s="86" t="s">
        <v>342</v>
      </c>
      <c r="B260" s="86">
        <v>390</v>
      </c>
      <c r="C260" s="86">
        <v>0.34</v>
      </c>
      <c r="D260" s="86">
        <v>0.89</v>
      </c>
      <c r="E260" s="86">
        <v>0</v>
      </c>
      <c r="F260" s="86">
        <v>1.42</v>
      </c>
      <c r="G260" s="86">
        <v>0</v>
      </c>
      <c r="H260" s="86">
        <v>1E-3</v>
      </c>
      <c r="I260" s="86">
        <v>0.97</v>
      </c>
      <c r="J260" s="86">
        <v>2.5</v>
      </c>
    </row>
    <row r="261" spans="1:10" x14ac:dyDescent="0.25">
      <c r="A261" s="86" t="s">
        <v>1314</v>
      </c>
      <c r="B261" s="86">
        <v>0</v>
      </c>
      <c r="C261" s="86">
        <v>0</v>
      </c>
      <c r="D261" s="86">
        <v>0</v>
      </c>
      <c r="E261" s="86">
        <v>0</v>
      </c>
      <c r="F261" s="86">
        <v>0</v>
      </c>
      <c r="G261" s="86">
        <v>0</v>
      </c>
    </row>
    <row r="262" spans="1:10" x14ac:dyDescent="0.25">
      <c r="A262" s="86" t="s">
        <v>344</v>
      </c>
      <c r="B262" s="86">
        <v>10</v>
      </c>
      <c r="C262" s="86">
        <v>0.12</v>
      </c>
      <c r="D262" s="86">
        <v>0</v>
      </c>
      <c r="E262" s="86">
        <v>0</v>
      </c>
      <c r="F262" s="86">
        <v>0</v>
      </c>
      <c r="G262" s="86">
        <v>0</v>
      </c>
    </row>
    <row r="263" spans="1:10" x14ac:dyDescent="0.25">
      <c r="A263" s="86" t="s">
        <v>1315</v>
      </c>
      <c r="B263" s="86">
        <v>10</v>
      </c>
      <c r="C263" s="86">
        <v>0.05</v>
      </c>
      <c r="D263" s="86">
        <v>0</v>
      </c>
      <c r="E263" s="86">
        <v>0</v>
      </c>
      <c r="F263" s="86">
        <v>0</v>
      </c>
      <c r="G263" s="86">
        <v>0</v>
      </c>
    </row>
    <row r="264" spans="1:10" x14ac:dyDescent="0.25">
      <c r="A264" s="86" t="s">
        <v>1316</v>
      </c>
      <c r="B264" s="86">
        <v>90</v>
      </c>
      <c r="C264" s="86">
        <v>0.03</v>
      </c>
      <c r="D264" s="86">
        <v>0</v>
      </c>
      <c r="E264" s="86">
        <v>0</v>
      </c>
      <c r="F264" s="86">
        <v>0.28000000000000003</v>
      </c>
      <c r="G264" s="86">
        <v>0</v>
      </c>
      <c r="H264" s="86">
        <v>0</v>
      </c>
      <c r="J264" s="86">
        <v>1</v>
      </c>
    </row>
    <row r="265" spans="1:10" x14ac:dyDescent="0.25">
      <c r="A265" s="86" t="s">
        <v>346</v>
      </c>
      <c r="B265" s="86">
        <v>10</v>
      </c>
      <c r="C265" s="86">
        <v>0.17</v>
      </c>
      <c r="D265" s="86">
        <v>0</v>
      </c>
      <c r="E265" s="86">
        <v>0</v>
      </c>
      <c r="F265" s="86">
        <v>0</v>
      </c>
      <c r="G265" s="86">
        <v>0</v>
      </c>
    </row>
    <row r="266" spans="1:10" x14ac:dyDescent="0.25">
      <c r="A266" s="86" t="s">
        <v>1317</v>
      </c>
      <c r="B266" s="86">
        <v>0</v>
      </c>
      <c r="C266" s="86">
        <v>0</v>
      </c>
      <c r="D266" s="86">
        <v>0</v>
      </c>
      <c r="E266" s="86">
        <v>0</v>
      </c>
      <c r="F266" s="86">
        <v>0</v>
      </c>
      <c r="G266" s="86">
        <v>0</v>
      </c>
    </row>
    <row r="267" spans="1:10" x14ac:dyDescent="0.25">
      <c r="A267" s="86" t="s">
        <v>1318</v>
      </c>
      <c r="B267" s="86">
        <v>0</v>
      </c>
      <c r="C267" s="86">
        <v>0</v>
      </c>
      <c r="D267" s="86">
        <v>0</v>
      </c>
      <c r="E267" s="86">
        <v>0</v>
      </c>
      <c r="F267" s="86">
        <v>0</v>
      </c>
      <c r="G267" s="86">
        <v>0</v>
      </c>
    </row>
    <row r="268" spans="1:10" x14ac:dyDescent="0.25">
      <c r="A268" s="86" t="s">
        <v>1319</v>
      </c>
      <c r="B268" s="86">
        <v>30</v>
      </c>
      <c r="C268" s="86">
        <v>0.12</v>
      </c>
      <c r="D268" s="86">
        <v>0</v>
      </c>
      <c r="E268" s="86">
        <v>0</v>
      </c>
      <c r="F268" s="86">
        <v>0.43</v>
      </c>
      <c r="G268" s="86">
        <v>0</v>
      </c>
      <c r="H268" s="86">
        <v>0</v>
      </c>
      <c r="J268" s="86">
        <v>1</v>
      </c>
    </row>
    <row r="269" spans="1:10" x14ac:dyDescent="0.25">
      <c r="A269" s="86" t="s">
        <v>1320</v>
      </c>
      <c r="B269" s="86">
        <v>0</v>
      </c>
      <c r="C269" s="86">
        <v>0</v>
      </c>
      <c r="D269" s="86">
        <v>0</v>
      </c>
      <c r="E269" s="86">
        <v>0</v>
      </c>
      <c r="F269" s="86">
        <v>0</v>
      </c>
      <c r="G269" s="86">
        <v>0</v>
      </c>
    </row>
    <row r="270" spans="1:10" x14ac:dyDescent="0.25">
      <c r="A270" s="86" t="s">
        <v>1321</v>
      </c>
      <c r="B270" s="86">
        <v>0</v>
      </c>
      <c r="C270" s="86">
        <v>0</v>
      </c>
      <c r="D270" s="86">
        <v>0</v>
      </c>
      <c r="E270" s="86">
        <v>0</v>
      </c>
      <c r="F270" s="86">
        <v>0</v>
      </c>
      <c r="G270" s="86">
        <v>0</v>
      </c>
    </row>
    <row r="271" spans="1:10" x14ac:dyDescent="0.25">
      <c r="A271" s="86" t="s">
        <v>1322</v>
      </c>
      <c r="B271" s="86">
        <v>0</v>
      </c>
      <c r="C271" s="86">
        <v>0</v>
      </c>
      <c r="D271" s="86">
        <v>0</v>
      </c>
      <c r="E271" s="86">
        <v>0</v>
      </c>
      <c r="F271" s="86">
        <v>0</v>
      </c>
      <c r="G271" s="86">
        <v>0</v>
      </c>
    </row>
    <row r="272" spans="1:10" x14ac:dyDescent="0.25">
      <c r="A272" s="86" t="s">
        <v>1323</v>
      </c>
      <c r="B272" s="86">
        <v>0</v>
      </c>
      <c r="C272" s="86">
        <v>0</v>
      </c>
      <c r="D272" s="86">
        <v>0</v>
      </c>
      <c r="E272" s="86">
        <v>0</v>
      </c>
      <c r="F272" s="86">
        <v>0</v>
      </c>
      <c r="G272" s="86">
        <v>0</v>
      </c>
    </row>
    <row r="273" spans="1:7" x14ac:dyDescent="0.25">
      <c r="A273" s="86" t="s">
        <v>1324</v>
      </c>
      <c r="B273" s="86">
        <v>0</v>
      </c>
      <c r="C273" s="86">
        <v>0</v>
      </c>
      <c r="D273" s="86">
        <v>0</v>
      </c>
      <c r="E273" s="86">
        <v>0</v>
      </c>
      <c r="F273" s="86">
        <v>0</v>
      </c>
      <c r="G273" s="86">
        <v>0</v>
      </c>
    </row>
    <row r="274" spans="1:7" x14ac:dyDescent="0.25">
      <c r="A274" s="86" t="s">
        <v>1325</v>
      </c>
      <c r="B274" s="86">
        <v>0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</row>
    <row r="275" spans="1:7" x14ac:dyDescent="0.25">
      <c r="A275" s="86" t="s">
        <v>1326</v>
      </c>
      <c r="B275" s="86">
        <v>0</v>
      </c>
      <c r="C275" s="86">
        <v>0</v>
      </c>
      <c r="D275" s="86">
        <v>0</v>
      </c>
      <c r="E275" s="86">
        <v>0</v>
      </c>
      <c r="F275" s="86">
        <v>0</v>
      </c>
      <c r="G275" s="86">
        <v>0</v>
      </c>
    </row>
    <row r="276" spans="1:7" x14ac:dyDescent="0.25">
      <c r="A276" s="86" t="s">
        <v>356</v>
      </c>
      <c r="B276" s="86">
        <v>10</v>
      </c>
      <c r="C276" s="86">
        <v>0</v>
      </c>
      <c r="D276" s="86">
        <v>0</v>
      </c>
      <c r="E276" s="86">
        <v>0</v>
      </c>
      <c r="F276" s="86">
        <v>0</v>
      </c>
      <c r="G276" s="86">
        <v>0</v>
      </c>
    </row>
    <row r="277" spans="1:7" x14ac:dyDescent="0.25">
      <c r="A277" s="86" t="s">
        <v>1327</v>
      </c>
      <c r="B277" s="86">
        <v>0</v>
      </c>
      <c r="C277" s="86">
        <v>0</v>
      </c>
      <c r="D277" s="86">
        <v>0</v>
      </c>
      <c r="E277" s="86">
        <v>0</v>
      </c>
      <c r="F277" s="86">
        <v>0</v>
      </c>
      <c r="G277" s="86">
        <v>0</v>
      </c>
    </row>
    <row r="278" spans="1:7" x14ac:dyDescent="0.25">
      <c r="A278" s="86" t="s">
        <v>1328</v>
      </c>
      <c r="B278" s="86">
        <v>0</v>
      </c>
      <c r="C278" s="86">
        <v>0</v>
      </c>
      <c r="D278" s="86">
        <v>0</v>
      </c>
      <c r="E278" s="86">
        <v>0</v>
      </c>
      <c r="F278" s="86">
        <v>0</v>
      </c>
      <c r="G278" s="86">
        <v>0</v>
      </c>
    </row>
    <row r="279" spans="1:7" x14ac:dyDescent="0.25">
      <c r="A279" s="86" t="s">
        <v>1329</v>
      </c>
      <c r="B279" s="86">
        <v>10</v>
      </c>
      <c r="C279" s="86">
        <v>0.13</v>
      </c>
      <c r="D279" s="86">
        <v>0</v>
      </c>
      <c r="E279" s="86">
        <v>0</v>
      </c>
      <c r="F279" s="86">
        <v>0</v>
      </c>
      <c r="G279" s="86">
        <v>0</v>
      </c>
    </row>
    <row r="280" spans="1:7" x14ac:dyDescent="0.25">
      <c r="A280" s="86" t="s">
        <v>1330</v>
      </c>
      <c r="B280" s="86">
        <v>0</v>
      </c>
      <c r="C280" s="86">
        <v>0</v>
      </c>
      <c r="D280" s="86">
        <v>0</v>
      </c>
      <c r="E280" s="86">
        <v>0</v>
      </c>
      <c r="F280" s="86">
        <v>0</v>
      </c>
      <c r="G280" s="86">
        <v>0</v>
      </c>
    </row>
    <row r="281" spans="1:7" x14ac:dyDescent="0.25">
      <c r="A281" s="86" t="s">
        <v>1332</v>
      </c>
      <c r="B281" s="86">
        <v>0</v>
      </c>
      <c r="C281" s="86">
        <v>0</v>
      </c>
      <c r="D281" s="86">
        <v>0</v>
      </c>
      <c r="E281" s="86">
        <v>0</v>
      </c>
      <c r="F281" s="86">
        <v>0</v>
      </c>
      <c r="G281" s="86">
        <v>0</v>
      </c>
    </row>
    <row r="282" spans="1:7" x14ac:dyDescent="0.25">
      <c r="A282" s="86" t="s">
        <v>1333</v>
      </c>
      <c r="B282" s="86">
        <v>0</v>
      </c>
      <c r="C282" s="86">
        <v>0</v>
      </c>
      <c r="D282" s="86">
        <v>0</v>
      </c>
      <c r="E282" s="86">
        <v>0</v>
      </c>
      <c r="F282" s="86">
        <v>0</v>
      </c>
      <c r="G282" s="86">
        <v>0</v>
      </c>
    </row>
    <row r="283" spans="1:7" x14ac:dyDescent="0.25">
      <c r="A283" s="86" t="s">
        <v>1335</v>
      </c>
      <c r="B283" s="86">
        <v>0</v>
      </c>
      <c r="C283" s="86">
        <v>0</v>
      </c>
      <c r="D283" s="86">
        <v>0</v>
      </c>
      <c r="E283" s="86">
        <v>0</v>
      </c>
      <c r="F283" s="86">
        <v>0</v>
      </c>
      <c r="G283" s="86">
        <v>0</v>
      </c>
    </row>
    <row r="284" spans="1:7" x14ac:dyDescent="0.25">
      <c r="A284" s="86" t="s">
        <v>1336</v>
      </c>
      <c r="B284" s="86">
        <v>20</v>
      </c>
      <c r="C284" s="86">
        <v>0.45</v>
      </c>
      <c r="D284" s="86">
        <v>0.32</v>
      </c>
      <c r="E284" s="86">
        <v>0</v>
      </c>
      <c r="F284" s="86">
        <v>0</v>
      </c>
      <c r="G284" s="86">
        <v>0</v>
      </c>
    </row>
    <row r="285" spans="1:7" x14ac:dyDescent="0.25">
      <c r="A285" s="86" t="s">
        <v>1337</v>
      </c>
      <c r="B285" s="86">
        <v>0</v>
      </c>
      <c r="C285" s="86">
        <v>0</v>
      </c>
      <c r="D285" s="86">
        <v>0</v>
      </c>
      <c r="E285" s="86">
        <v>0</v>
      </c>
      <c r="F285" s="86">
        <v>0</v>
      </c>
      <c r="G285" s="86">
        <v>0</v>
      </c>
    </row>
    <row r="286" spans="1:7" x14ac:dyDescent="0.25">
      <c r="A286" s="86" t="s">
        <v>364</v>
      </c>
      <c r="B286" s="86">
        <v>10</v>
      </c>
      <c r="C286" s="86">
        <v>0.13</v>
      </c>
      <c r="D286" s="86">
        <v>0</v>
      </c>
      <c r="E286" s="86">
        <v>0</v>
      </c>
      <c r="F286" s="86">
        <v>0</v>
      </c>
      <c r="G286" s="86">
        <v>0</v>
      </c>
    </row>
    <row r="287" spans="1:7" x14ac:dyDescent="0.25">
      <c r="A287" s="86" t="s">
        <v>1339</v>
      </c>
      <c r="B287" s="86">
        <v>0</v>
      </c>
      <c r="C287" s="86">
        <v>0</v>
      </c>
      <c r="D287" s="86">
        <v>0</v>
      </c>
      <c r="E287" s="86">
        <v>0</v>
      </c>
      <c r="F287" s="86">
        <v>0</v>
      </c>
      <c r="G287" s="86">
        <v>0</v>
      </c>
    </row>
    <row r="288" spans="1:7" x14ac:dyDescent="0.25">
      <c r="A288" s="86" t="s">
        <v>1340</v>
      </c>
      <c r="B288" s="86">
        <v>50</v>
      </c>
      <c r="C288" s="86">
        <v>0.4</v>
      </c>
      <c r="D288" s="86">
        <v>0.32</v>
      </c>
      <c r="E288" s="86">
        <v>0</v>
      </c>
      <c r="F288" s="86">
        <v>0</v>
      </c>
      <c r="G288" s="86">
        <v>0</v>
      </c>
    </row>
    <row r="289" spans="1:10" x14ac:dyDescent="0.25">
      <c r="A289" s="86" t="s">
        <v>368</v>
      </c>
      <c r="B289" s="86">
        <v>10</v>
      </c>
      <c r="C289" s="86">
        <v>0.15</v>
      </c>
      <c r="D289" s="86">
        <v>0</v>
      </c>
      <c r="E289" s="86">
        <v>0</v>
      </c>
      <c r="F289" s="86">
        <v>0</v>
      </c>
      <c r="G289" s="86">
        <v>0</v>
      </c>
    </row>
    <row r="290" spans="1:10" x14ac:dyDescent="0.25">
      <c r="A290" s="86" t="s">
        <v>1341</v>
      </c>
      <c r="B290" s="86">
        <v>0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</row>
    <row r="291" spans="1:10" x14ac:dyDescent="0.25">
      <c r="A291" s="86" t="s">
        <v>1342</v>
      </c>
      <c r="B291" s="86">
        <v>0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</row>
    <row r="292" spans="1:10" x14ac:dyDescent="0.25">
      <c r="A292" s="86" t="s">
        <v>1343</v>
      </c>
      <c r="B292" s="86">
        <v>0</v>
      </c>
      <c r="C292" s="86">
        <v>0</v>
      </c>
      <c r="D292" s="86">
        <v>0</v>
      </c>
      <c r="E292" s="86">
        <v>0</v>
      </c>
      <c r="F292" s="86">
        <v>0</v>
      </c>
      <c r="G292" s="86">
        <v>0</v>
      </c>
    </row>
    <row r="293" spans="1:10" x14ac:dyDescent="0.25">
      <c r="A293" s="86" t="s">
        <v>1345</v>
      </c>
      <c r="B293" s="86">
        <v>0</v>
      </c>
      <c r="C293" s="86">
        <v>0</v>
      </c>
      <c r="D293" s="86">
        <v>0</v>
      </c>
      <c r="E293" s="86">
        <v>0</v>
      </c>
      <c r="F293" s="86">
        <v>0</v>
      </c>
      <c r="G293" s="86">
        <v>0</v>
      </c>
    </row>
    <row r="294" spans="1:10" x14ac:dyDescent="0.25">
      <c r="A294" s="86" t="s">
        <v>1348</v>
      </c>
      <c r="B294" s="86">
        <v>0</v>
      </c>
      <c r="C294" s="86">
        <v>0</v>
      </c>
      <c r="D294" s="86">
        <v>0</v>
      </c>
      <c r="E294" s="86">
        <v>0</v>
      </c>
      <c r="F294" s="86">
        <v>0</v>
      </c>
      <c r="G294" s="86">
        <v>0</v>
      </c>
    </row>
    <row r="295" spans="1:10" x14ac:dyDescent="0.25">
      <c r="A295" s="86" t="s">
        <v>1349</v>
      </c>
      <c r="B295" s="86">
        <v>20</v>
      </c>
      <c r="C295" s="86">
        <v>0.54</v>
      </c>
      <c r="D295" s="86">
        <v>0.13</v>
      </c>
      <c r="E295" s="86">
        <v>0</v>
      </c>
      <c r="F295" s="86">
        <v>0</v>
      </c>
      <c r="G295" s="86">
        <v>0</v>
      </c>
    </row>
    <row r="296" spans="1:10" x14ac:dyDescent="0.25">
      <c r="A296" s="86" t="s">
        <v>377</v>
      </c>
      <c r="B296" s="86">
        <v>10</v>
      </c>
      <c r="C296" s="86">
        <v>0.1</v>
      </c>
      <c r="D296" s="86">
        <v>0</v>
      </c>
      <c r="E296" s="86">
        <v>0</v>
      </c>
      <c r="F296" s="86">
        <v>0</v>
      </c>
      <c r="G296" s="86">
        <v>0</v>
      </c>
    </row>
    <row r="297" spans="1:10" x14ac:dyDescent="0.25">
      <c r="A297" s="86" t="s">
        <v>1350</v>
      </c>
      <c r="B297" s="86">
        <v>0</v>
      </c>
      <c r="C297" s="86">
        <v>0</v>
      </c>
      <c r="D297" s="86">
        <v>0</v>
      </c>
      <c r="E297" s="86">
        <v>0</v>
      </c>
      <c r="F297" s="86">
        <v>0</v>
      </c>
      <c r="G297" s="86">
        <v>0</v>
      </c>
    </row>
    <row r="298" spans="1:10" x14ac:dyDescent="0.25">
      <c r="A298" s="86" t="s">
        <v>1351</v>
      </c>
      <c r="B298" s="86">
        <v>0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</row>
    <row r="299" spans="1:10" x14ac:dyDescent="0.25">
      <c r="A299" s="86" t="s">
        <v>1353</v>
      </c>
      <c r="B299" s="86">
        <v>0</v>
      </c>
      <c r="C299" s="86">
        <v>0</v>
      </c>
      <c r="D299" s="86">
        <v>0</v>
      </c>
      <c r="E299" s="86">
        <v>0</v>
      </c>
      <c r="F299" s="86">
        <v>0</v>
      </c>
      <c r="G299" s="86">
        <v>0</v>
      </c>
    </row>
    <row r="300" spans="1:10" x14ac:dyDescent="0.25">
      <c r="A300" s="86" t="s">
        <v>1354</v>
      </c>
      <c r="B300" s="86">
        <v>0</v>
      </c>
      <c r="C300" s="86">
        <v>0</v>
      </c>
      <c r="D300" s="86">
        <v>0</v>
      </c>
      <c r="E300" s="86">
        <v>0</v>
      </c>
      <c r="F300" s="86">
        <v>0</v>
      </c>
      <c r="G300" s="86">
        <v>0</v>
      </c>
    </row>
    <row r="301" spans="1:10" x14ac:dyDescent="0.25">
      <c r="A301" s="86" t="s">
        <v>1355</v>
      </c>
      <c r="B301" s="86">
        <v>0</v>
      </c>
      <c r="C301" s="86">
        <v>0</v>
      </c>
      <c r="D301" s="86">
        <v>0</v>
      </c>
      <c r="E301" s="86">
        <v>0</v>
      </c>
      <c r="F301" s="86">
        <v>0</v>
      </c>
      <c r="G301" s="86">
        <v>0</v>
      </c>
    </row>
    <row r="302" spans="1:10" x14ac:dyDescent="0.25">
      <c r="A302" s="86" t="s">
        <v>1356</v>
      </c>
      <c r="B302" s="86">
        <v>0</v>
      </c>
      <c r="C302" s="86">
        <v>0</v>
      </c>
      <c r="D302" s="86">
        <v>0</v>
      </c>
      <c r="E302" s="86">
        <v>0</v>
      </c>
      <c r="F302" s="86">
        <v>0</v>
      </c>
      <c r="G302" s="86">
        <v>0</v>
      </c>
    </row>
    <row r="303" spans="1:10" x14ac:dyDescent="0.25">
      <c r="A303" s="86" t="s">
        <v>1357</v>
      </c>
      <c r="B303" s="86">
        <v>20</v>
      </c>
      <c r="C303" s="86">
        <v>0.28000000000000003</v>
      </c>
      <c r="D303" s="86">
        <v>1.74</v>
      </c>
      <c r="E303" s="86">
        <v>0</v>
      </c>
      <c r="F303" s="86">
        <v>0.14000000000000001</v>
      </c>
      <c r="G303" s="86">
        <v>0</v>
      </c>
      <c r="H303" s="86">
        <v>0</v>
      </c>
      <c r="J303" s="86">
        <v>1</v>
      </c>
    </row>
    <row r="304" spans="1:10" x14ac:dyDescent="0.25">
      <c r="A304" s="86" t="s">
        <v>1358</v>
      </c>
      <c r="B304" s="86">
        <v>0</v>
      </c>
      <c r="C304" s="86">
        <v>0</v>
      </c>
      <c r="D304" s="86">
        <v>0</v>
      </c>
      <c r="E304" s="86">
        <v>0</v>
      </c>
      <c r="F304" s="86">
        <v>0</v>
      </c>
      <c r="G304" s="86">
        <v>0</v>
      </c>
    </row>
    <row r="305" spans="1:7" x14ac:dyDescent="0.25">
      <c r="A305" s="86" t="s">
        <v>1359</v>
      </c>
      <c r="B305" s="86">
        <v>0</v>
      </c>
      <c r="C305" s="86">
        <v>0</v>
      </c>
      <c r="D305" s="86">
        <v>0</v>
      </c>
      <c r="E305" s="86">
        <v>0</v>
      </c>
      <c r="F305" s="86">
        <v>0</v>
      </c>
      <c r="G305" s="86">
        <v>0</v>
      </c>
    </row>
    <row r="306" spans="1:7" x14ac:dyDescent="0.25">
      <c r="A306" s="86" t="s">
        <v>384</v>
      </c>
      <c r="B306" s="86">
        <v>10</v>
      </c>
      <c r="C306" s="86">
        <v>0.24</v>
      </c>
      <c r="D306" s="86">
        <v>1.3</v>
      </c>
      <c r="E306" s="86">
        <v>0</v>
      </c>
      <c r="F306" s="86">
        <v>0</v>
      </c>
      <c r="G306" s="86">
        <v>0</v>
      </c>
    </row>
    <row r="307" spans="1:7" x14ac:dyDescent="0.25">
      <c r="A307" s="86" t="s">
        <v>1360</v>
      </c>
      <c r="B307" s="86">
        <v>0</v>
      </c>
      <c r="C307" s="86">
        <v>0</v>
      </c>
      <c r="D307" s="86">
        <v>0</v>
      </c>
      <c r="E307" s="86">
        <v>0</v>
      </c>
      <c r="F307" s="86">
        <v>0</v>
      </c>
      <c r="G307" s="86">
        <v>0</v>
      </c>
    </row>
    <row r="308" spans="1:7" x14ac:dyDescent="0.25">
      <c r="A308" s="86" t="s">
        <v>1361</v>
      </c>
      <c r="B308" s="86">
        <v>0</v>
      </c>
      <c r="C308" s="86">
        <v>0</v>
      </c>
      <c r="D308" s="86">
        <v>0</v>
      </c>
      <c r="E308" s="86">
        <v>0</v>
      </c>
      <c r="F308" s="86">
        <v>0</v>
      </c>
      <c r="G308" s="86">
        <v>0</v>
      </c>
    </row>
    <row r="309" spans="1:7" x14ac:dyDescent="0.25">
      <c r="A309" s="86" t="s">
        <v>1362</v>
      </c>
      <c r="B309" s="86">
        <v>0</v>
      </c>
      <c r="C309" s="86">
        <v>0</v>
      </c>
      <c r="D309" s="86">
        <v>0</v>
      </c>
      <c r="E309" s="86">
        <v>0</v>
      </c>
      <c r="F309" s="86">
        <v>0</v>
      </c>
      <c r="G309" s="86">
        <v>0</v>
      </c>
    </row>
    <row r="310" spans="1:7" x14ac:dyDescent="0.25">
      <c r="A310" s="86" t="s">
        <v>388</v>
      </c>
      <c r="B310" s="86">
        <v>10</v>
      </c>
      <c r="C310" s="86">
        <v>0</v>
      </c>
      <c r="D310" s="86">
        <v>0</v>
      </c>
      <c r="E310" s="86">
        <v>0</v>
      </c>
      <c r="F310" s="86">
        <v>0</v>
      </c>
      <c r="G310" s="86">
        <v>0</v>
      </c>
    </row>
    <row r="311" spans="1:7" x14ac:dyDescent="0.25">
      <c r="A311" s="86" t="s">
        <v>1363</v>
      </c>
      <c r="B311" s="86">
        <v>0</v>
      </c>
      <c r="C311" s="86">
        <v>0</v>
      </c>
      <c r="D311" s="86">
        <v>0</v>
      </c>
      <c r="E311" s="86">
        <v>0</v>
      </c>
      <c r="F311" s="86">
        <v>0</v>
      </c>
      <c r="G311" s="86">
        <v>0</v>
      </c>
    </row>
    <row r="312" spans="1:7" x14ac:dyDescent="0.25">
      <c r="A312" s="86" t="s">
        <v>1364</v>
      </c>
      <c r="B312" s="86">
        <v>0</v>
      </c>
      <c r="C312" s="86">
        <v>0</v>
      </c>
      <c r="D312" s="86">
        <v>0</v>
      </c>
      <c r="E312" s="86">
        <v>0</v>
      </c>
      <c r="F312" s="86">
        <v>0</v>
      </c>
      <c r="G312" s="86">
        <v>0</v>
      </c>
    </row>
    <row r="313" spans="1:7" x14ac:dyDescent="0.25">
      <c r="A313" s="86" t="s">
        <v>1365</v>
      </c>
      <c r="B313" s="86">
        <v>0</v>
      </c>
      <c r="C313" s="86">
        <v>0</v>
      </c>
      <c r="D313" s="86">
        <v>0</v>
      </c>
      <c r="E313" s="86">
        <v>0</v>
      </c>
      <c r="F313" s="86">
        <v>0</v>
      </c>
      <c r="G313" s="86">
        <v>0</v>
      </c>
    </row>
    <row r="314" spans="1:7" x14ac:dyDescent="0.25">
      <c r="A314" s="86" t="s">
        <v>1366</v>
      </c>
      <c r="B314" s="86">
        <v>0</v>
      </c>
      <c r="C314" s="86">
        <v>0</v>
      </c>
      <c r="D314" s="86">
        <v>0</v>
      </c>
      <c r="E314" s="86">
        <v>0</v>
      </c>
      <c r="F314" s="86">
        <v>0</v>
      </c>
      <c r="G314" s="86">
        <v>0</v>
      </c>
    </row>
    <row r="315" spans="1:7" x14ac:dyDescent="0.25">
      <c r="A315" s="86" t="s">
        <v>1369</v>
      </c>
      <c r="B315" s="86">
        <v>0</v>
      </c>
      <c r="C315" s="86">
        <v>0</v>
      </c>
      <c r="D315" s="86">
        <v>0</v>
      </c>
      <c r="E315" s="86">
        <v>0</v>
      </c>
      <c r="F315" s="86">
        <v>0</v>
      </c>
      <c r="G315" s="86">
        <v>0</v>
      </c>
    </row>
    <row r="316" spans="1:7" x14ac:dyDescent="0.25">
      <c r="A316" s="86" t="s">
        <v>1370</v>
      </c>
      <c r="B316" s="86">
        <v>10</v>
      </c>
      <c r="C316" s="86">
        <v>0.24</v>
      </c>
      <c r="D316" s="86">
        <v>1.66</v>
      </c>
      <c r="E316" s="86">
        <v>0</v>
      </c>
      <c r="F316" s="86">
        <v>0</v>
      </c>
      <c r="G316" s="86">
        <v>0</v>
      </c>
    </row>
    <row r="317" spans="1:7" x14ac:dyDescent="0.25">
      <c r="A317" s="86" t="s">
        <v>1371</v>
      </c>
      <c r="B317" s="86">
        <v>0</v>
      </c>
      <c r="C317" s="86">
        <v>0</v>
      </c>
      <c r="D317" s="86">
        <v>0</v>
      </c>
      <c r="E317" s="86">
        <v>0</v>
      </c>
      <c r="F317" s="86">
        <v>0</v>
      </c>
      <c r="G317" s="86">
        <v>0</v>
      </c>
    </row>
    <row r="318" spans="1:7" x14ac:dyDescent="0.25">
      <c r="A318" s="86" t="s">
        <v>1372</v>
      </c>
      <c r="B318" s="86">
        <v>0</v>
      </c>
      <c r="C318" s="86">
        <v>0</v>
      </c>
      <c r="D318" s="86">
        <v>0</v>
      </c>
      <c r="E318" s="86">
        <v>0</v>
      </c>
      <c r="F318" s="86">
        <v>0</v>
      </c>
      <c r="G318" s="86">
        <v>0</v>
      </c>
    </row>
    <row r="319" spans="1:7" x14ac:dyDescent="0.25">
      <c r="A319" s="86" t="s">
        <v>1373</v>
      </c>
      <c r="B319" s="86">
        <v>0</v>
      </c>
      <c r="C319" s="86">
        <v>0</v>
      </c>
      <c r="D319" s="86">
        <v>0</v>
      </c>
      <c r="E319" s="86">
        <v>0</v>
      </c>
      <c r="F319" s="86">
        <v>0</v>
      </c>
      <c r="G319" s="86">
        <v>0</v>
      </c>
    </row>
    <row r="320" spans="1:7" x14ac:dyDescent="0.25">
      <c r="A320" s="86" t="s">
        <v>1374</v>
      </c>
      <c r="B320" s="86">
        <v>0</v>
      </c>
      <c r="C320" s="86">
        <v>0</v>
      </c>
      <c r="D320" s="86">
        <v>0</v>
      </c>
      <c r="E320" s="86">
        <v>0</v>
      </c>
      <c r="F320" s="86">
        <v>0</v>
      </c>
      <c r="G320" s="86">
        <v>0</v>
      </c>
    </row>
    <row r="321" spans="1:10" x14ac:dyDescent="0.25">
      <c r="A321" s="86" t="s">
        <v>1375</v>
      </c>
      <c r="B321" s="86">
        <v>0</v>
      </c>
      <c r="C321" s="86">
        <v>0</v>
      </c>
      <c r="D321" s="86">
        <v>0</v>
      </c>
      <c r="E321" s="86">
        <v>0</v>
      </c>
      <c r="F321" s="86">
        <v>0</v>
      </c>
      <c r="G321" s="86">
        <v>0</v>
      </c>
    </row>
    <row r="322" spans="1:10" x14ac:dyDescent="0.25">
      <c r="A322" s="86" t="s">
        <v>1376</v>
      </c>
      <c r="B322" s="86">
        <v>0</v>
      </c>
      <c r="C322" s="86">
        <v>0</v>
      </c>
      <c r="D322" s="86">
        <v>0</v>
      </c>
      <c r="E322" s="86">
        <v>0</v>
      </c>
      <c r="F322" s="86">
        <v>0</v>
      </c>
      <c r="G322" s="86">
        <v>0</v>
      </c>
    </row>
    <row r="323" spans="1:10" x14ac:dyDescent="0.25">
      <c r="A323" s="86" t="s">
        <v>1378</v>
      </c>
      <c r="B323" s="86">
        <v>0</v>
      </c>
      <c r="C323" s="86">
        <v>0</v>
      </c>
      <c r="D323" s="86">
        <v>0</v>
      </c>
      <c r="E323" s="86">
        <v>0</v>
      </c>
      <c r="F323" s="86">
        <v>0</v>
      </c>
      <c r="G323" s="86">
        <v>0</v>
      </c>
    </row>
    <row r="324" spans="1:10" x14ac:dyDescent="0.25">
      <c r="A324" s="86" t="s">
        <v>1379</v>
      </c>
      <c r="B324" s="86">
        <v>0</v>
      </c>
      <c r="C324" s="86">
        <v>0</v>
      </c>
      <c r="D324" s="86">
        <v>0</v>
      </c>
      <c r="E324" s="86">
        <v>0</v>
      </c>
      <c r="F324" s="86">
        <v>0</v>
      </c>
      <c r="G324" s="86">
        <v>0</v>
      </c>
    </row>
    <row r="325" spans="1:10" x14ac:dyDescent="0.25">
      <c r="A325" s="86" t="s">
        <v>1380</v>
      </c>
      <c r="B325" s="86">
        <v>0</v>
      </c>
      <c r="C325" s="86">
        <v>0</v>
      </c>
      <c r="D325" s="86">
        <v>0</v>
      </c>
      <c r="E325" s="86">
        <v>0</v>
      </c>
      <c r="F325" s="86">
        <v>0</v>
      </c>
      <c r="G325" s="86">
        <v>0</v>
      </c>
    </row>
    <row r="326" spans="1:10" x14ac:dyDescent="0.25">
      <c r="A326" s="86" t="s">
        <v>1381</v>
      </c>
      <c r="B326" s="86">
        <v>0</v>
      </c>
      <c r="C326" s="86">
        <v>0</v>
      </c>
      <c r="D326" s="86">
        <v>0</v>
      </c>
      <c r="E326" s="86">
        <v>0</v>
      </c>
      <c r="F326" s="86">
        <v>0.28000000000000003</v>
      </c>
      <c r="G326" s="86">
        <v>0</v>
      </c>
      <c r="H326" s="86">
        <v>0</v>
      </c>
      <c r="J326" s="86">
        <v>1</v>
      </c>
    </row>
    <row r="327" spans="1:10" x14ac:dyDescent="0.25">
      <c r="A327" s="86" t="s">
        <v>1382</v>
      </c>
      <c r="B327" s="86">
        <v>0</v>
      </c>
      <c r="C327" s="86">
        <v>0</v>
      </c>
      <c r="D327" s="86">
        <v>0</v>
      </c>
      <c r="E327" s="86">
        <v>0</v>
      </c>
      <c r="F327" s="86">
        <v>0</v>
      </c>
      <c r="G327" s="86">
        <v>0</v>
      </c>
    </row>
    <row r="328" spans="1:10" x14ac:dyDescent="0.25">
      <c r="A328" s="86" t="s">
        <v>1383</v>
      </c>
      <c r="B328" s="86">
        <v>0</v>
      </c>
      <c r="C328" s="86">
        <v>0</v>
      </c>
      <c r="D328" s="86">
        <v>0</v>
      </c>
      <c r="E328" s="86">
        <v>0</v>
      </c>
      <c r="F328" s="86">
        <v>0</v>
      </c>
      <c r="G328" s="86">
        <v>0</v>
      </c>
    </row>
    <row r="329" spans="1:10" x14ac:dyDescent="0.25">
      <c r="A329" s="86" t="s">
        <v>1384</v>
      </c>
      <c r="B329" s="86">
        <v>0</v>
      </c>
      <c r="C329" s="86">
        <v>0</v>
      </c>
      <c r="D329" s="86">
        <v>0</v>
      </c>
      <c r="E329" s="86">
        <v>0</v>
      </c>
      <c r="F329" s="86">
        <v>0</v>
      </c>
      <c r="G329" s="86">
        <v>0</v>
      </c>
    </row>
    <row r="330" spans="1:10" x14ac:dyDescent="0.25">
      <c r="A330" s="86" t="s">
        <v>1385</v>
      </c>
      <c r="B330" s="86">
        <v>0</v>
      </c>
      <c r="C330" s="86">
        <v>0</v>
      </c>
      <c r="D330" s="86">
        <v>0</v>
      </c>
      <c r="E330" s="86">
        <v>0</v>
      </c>
      <c r="F330" s="86">
        <v>0</v>
      </c>
      <c r="G330" s="86">
        <v>0</v>
      </c>
    </row>
    <row r="331" spans="1:10" x14ac:dyDescent="0.25">
      <c r="A331" s="86" t="s">
        <v>1386</v>
      </c>
      <c r="B331" s="86">
        <v>0</v>
      </c>
      <c r="C331" s="86">
        <v>0</v>
      </c>
      <c r="D331" s="86">
        <v>0</v>
      </c>
      <c r="E331" s="86">
        <v>0</v>
      </c>
      <c r="F331" s="86">
        <v>0</v>
      </c>
      <c r="G331" s="86">
        <v>0</v>
      </c>
    </row>
    <row r="332" spans="1:10" x14ac:dyDescent="0.25">
      <c r="A332" s="86" t="s">
        <v>407</v>
      </c>
      <c r="B332" s="86">
        <v>0</v>
      </c>
      <c r="C332" s="86">
        <v>0</v>
      </c>
      <c r="D332" s="86">
        <v>0</v>
      </c>
      <c r="E332" s="86">
        <v>0</v>
      </c>
      <c r="F332" s="86">
        <v>0</v>
      </c>
      <c r="G332" s="86">
        <v>0</v>
      </c>
    </row>
    <row r="333" spans="1:10" x14ac:dyDescent="0.25">
      <c r="A333" s="86" t="s">
        <v>1387</v>
      </c>
      <c r="B333" s="86">
        <v>0</v>
      </c>
      <c r="C333" s="86">
        <v>0</v>
      </c>
      <c r="D333" s="86">
        <v>0</v>
      </c>
      <c r="E333" s="86">
        <v>0</v>
      </c>
      <c r="F333" s="86">
        <v>0</v>
      </c>
      <c r="G333" s="86">
        <v>0</v>
      </c>
    </row>
    <row r="334" spans="1:10" x14ac:dyDescent="0.25">
      <c r="A334" s="86" t="s">
        <v>408</v>
      </c>
      <c r="B334" s="86">
        <v>10</v>
      </c>
      <c r="C334" s="86">
        <v>0</v>
      </c>
      <c r="D334" s="86">
        <v>0</v>
      </c>
      <c r="E334" s="86">
        <v>0</v>
      </c>
      <c r="F334" s="86">
        <v>0</v>
      </c>
      <c r="G334" s="86">
        <v>0</v>
      </c>
    </row>
    <row r="335" spans="1:10" x14ac:dyDescent="0.25">
      <c r="A335" s="86" t="s">
        <v>1389</v>
      </c>
      <c r="B335" s="86">
        <v>30</v>
      </c>
      <c r="C335" s="86">
        <v>0.13</v>
      </c>
      <c r="D335" s="86">
        <v>0</v>
      </c>
      <c r="E335" s="86">
        <v>0</v>
      </c>
      <c r="F335" s="86">
        <v>0</v>
      </c>
      <c r="G335" s="86">
        <v>0</v>
      </c>
    </row>
    <row r="336" spans="1:10" x14ac:dyDescent="0.25">
      <c r="A336" s="86" t="s">
        <v>1390</v>
      </c>
      <c r="B336" s="86">
        <v>0</v>
      </c>
      <c r="C336" s="86">
        <v>0</v>
      </c>
      <c r="D336" s="86">
        <v>0</v>
      </c>
      <c r="E336" s="86">
        <v>0</v>
      </c>
      <c r="F336" s="86">
        <v>0</v>
      </c>
      <c r="G336" s="86">
        <v>0</v>
      </c>
    </row>
    <row r="337" spans="1:7" x14ac:dyDescent="0.25">
      <c r="A337" s="86" t="s">
        <v>1391</v>
      </c>
      <c r="B337" s="86">
        <v>0</v>
      </c>
      <c r="C337" s="86">
        <v>0</v>
      </c>
      <c r="D337" s="86">
        <v>0</v>
      </c>
      <c r="E337" s="86">
        <v>0</v>
      </c>
      <c r="F337" s="86">
        <v>0</v>
      </c>
      <c r="G337" s="86">
        <v>0</v>
      </c>
    </row>
    <row r="338" spans="1:7" x14ac:dyDescent="0.25">
      <c r="A338" s="86" t="s">
        <v>1392</v>
      </c>
      <c r="B338" s="86">
        <v>10</v>
      </c>
      <c r="C338" s="86">
        <v>0.09</v>
      </c>
      <c r="D338" s="86">
        <v>0</v>
      </c>
      <c r="E338" s="86">
        <v>0</v>
      </c>
      <c r="F338" s="86">
        <v>0</v>
      </c>
      <c r="G338" s="86">
        <v>0</v>
      </c>
    </row>
    <row r="339" spans="1:7" x14ac:dyDescent="0.25">
      <c r="A339" s="86" t="s">
        <v>1393</v>
      </c>
      <c r="B339" s="86">
        <v>0</v>
      </c>
      <c r="C339" s="86">
        <v>0</v>
      </c>
      <c r="D339" s="86">
        <v>0</v>
      </c>
      <c r="E339" s="86">
        <v>0</v>
      </c>
      <c r="F339" s="86">
        <v>0</v>
      </c>
      <c r="G339" s="86">
        <v>0</v>
      </c>
    </row>
    <row r="340" spans="1:7" x14ac:dyDescent="0.25">
      <c r="A340" s="86" t="s">
        <v>1394</v>
      </c>
      <c r="B340" s="86">
        <v>0</v>
      </c>
      <c r="C340" s="86">
        <v>0</v>
      </c>
      <c r="D340" s="86">
        <v>0</v>
      </c>
      <c r="E340" s="86">
        <v>0</v>
      </c>
      <c r="F340" s="86">
        <v>0</v>
      </c>
      <c r="G340" s="86">
        <v>0</v>
      </c>
    </row>
    <row r="341" spans="1:7" x14ac:dyDescent="0.25">
      <c r="A341" s="86" t="s">
        <v>1395</v>
      </c>
      <c r="B341" s="86">
        <v>0</v>
      </c>
      <c r="C341" s="86">
        <v>0</v>
      </c>
      <c r="D341" s="86">
        <v>0</v>
      </c>
      <c r="E341" s="86">
        <v>0</v>
      </c>
      <c r="F341" s="86">
        <v>0</v>
      </c>
      <c r="G341" s="86">
        <v>0</v>
      </c>
    </row>
    <row r="342" spans="1:7" x14ac:dyDescent="0.25">
      <c r="A342" s="86" t="s">
        <v>1396</v>
      </c>
      <c r="B342" s="86">
        <v>0</v>
      </c>
      <c r="C342" s="86">
        <v>0</v>
      </c>
      <c r="D342" s="86">
        <v>0</v>
      </c>
      <c r="E342" s="86">
        <v>0</v>
      </c>
      <c r="F342" s="86">
        <v>0</v>
      </c>
      <c r="G342" s="86">
        <v>0</v>
      </c>
    </row>
    <row r="343" spans="1:7" x14ac:dyDescent="0.25">
      <c r="A343" s="86" t="s">
        <v>1397</v>
      </c>
      <c r="B343" s="86">
        <v>0</v>
      </c>
      <c r="C343" s="86">
        <v>0</v>
      </c>
      <c r="D343" s="86">
        <v>0</v>
      </c>
      <c r="E343" s="86">
        <v>0</v>
      </c>
      <c r="F343" s="86">
        <v>0</v>
      </c>
      <c r="G343" s="86">
        <v>0</v>
      </c>
    </row>
    <row r="344" spans="1:7" x14ac:dyDescent="0.25">
      <c r="A344" s="86" t="s">
        <v>1398</v>
      </c>
      <c r="B344" s="86">
        <v>0</v>
      </c>
      <c r="C344" s="86">
        <v>0</v>
      </c>
      <c r="D344" s="86">
        <v>0</v>
      </c>
      <c r="E344" s="86">
        <v>0</v>
      </c>
      <c r="F344" s="86">
        <v>0</v>
      </c>
      <c r="G344" s="86">
        <v>0</v>
      </c>
    </row>
    <row r="345" spans="1:7" x14ac:dyDescent="0.25">
      <c r="A345" s="86" t="s">
        <v>1399</v>
      </c>
      <c r="B345" s="86">
        <v>0</v>
      </c>
      <c r="C345" s="86">
        <v>0</v>
      </c>
      <c r="D345" s="86">
        <v>0</v>
      </c>
      <c r="E345" s="86">
        <v>0</v>
      </c>
      <c r="F345" s="86">
        <v>0</v>
      </c>
      <c r="G345" s="86">
        <v>0</v>
      </c>
    </row>
    <row r="346" spans="1:7" x14ac:dyDescent="0.25">
      <c r="A346" s="86" t="s">
        <v>1400</v>
      </c>
      <c r="B346" s="86">
        <v>10</v>
      </c>
      <c r="C346" s="86">
        <v>0.02</v>
      </c>
      <c r="D346" s="86">
        <v>0</v>
      </c>
      <c r="E346" s="86">
        <v>0</v>
      </c>
      <c r="F346" s="86">
        <v>0</v>
      </c>
      <c r="G346" s="86">
        <v>0</v>
      </c>
    </row>
    <row r="347" spans="1:7" x14ac:dyDescent="0.25">
      <c r="A347" s="86" t="s">
        <v>1401</v>
      </c>
      <c r="B347" s="86">
        <v>0</v>
      </c>
      <c r="C347" s="86">
        <v>0</v>
      </c>
      <c r="D347" s="86">
        <v>0</v>
      </c>
      <c r="E347" s="86">
        <v>0</v>
      </c>
      <c r="F347" s="86">
        <v>0</v>
      </c>
      <c r="G347" s="86">
        <v>0</v>
      </c>
    </row>
    <row r="348" spans="1:7" x14ac:dyDescent="0.25">
      <c r="A348" s="86" t="s">
        <v>1402</v>
      </c>
      <c r="B348" s="86">
        <v>0</v>
      </c>
      <c r="C348" s="86">
        <v>0</v>
      </c>
      <c r="D348" s="86">
        <v>0</v>
      </c>
      <c r="E348" s="86">
        <v>0</v>
      </c>
      <c r="F348" s="86">
        <v>0</v>
      </c>
      <c r="G348" s="86">
        <v>0</v>
      </c>
    </row>
    <row r="349" spans="1:7" x14ac:dyDescent="0.25">
      <c r="A349" s="86" t="s">
        <v>1403</v>
      </c>
      <c r="B349" s="86">
        <v>0</v>
      </c>
      <c r="C349" s="86">
        <v>0</v>
      </c>
      <c r="D349" s="86">
        <v>0</v>
      </c>
      <c r="E349" s="86">
        <v>0</v>
      </c>
      <c r="F349" s="86">
        <v>0</v>
      </c>
      <c r="G349" s="86">
        <v>0</v>
      </c>
    </row>
    <row r="350" spans="1:7" x14ac:dyDescent="0.25">
      <c r="A350" s="86" t="s">
        <v>1404</v>
      </c>
      <c r="B350" s="86">
        <v>0</v>
      </c>
      <c r="C350" s="86">
        <v>0</v>
      </c>
      <c r="D350" s="86">
        <v>0</v>
      </c>
      <c r="E350" s="86">
        <v>0</v>
      </c>
      <c r="F350" s="86">
        <v>0</v>
      </c>
      <c r="G350" s="86">
        <v>0</v>
      </c>
    </row>
    <row r="351" spans="1:7" x14ac:dyDescent="0.25">
      <c r="A351" s="86" t="s">
        <v>1406</v>
      </c>
      <c r="B351" s="86">
        <v>0</v>
      </c>
      <c r="C351" s="86">
        <v>0</v>
      </c>
      <c r="D351" s="86">
        <v>0</v>
      </c>
      <c r="E351" s="86">
        <v>0</v>
      </c>
      <c r="F351" s="86">
        <v>0</v>
      </c>
      <c r="G351" s="86">
        <v>0</v>
      </c>
    </row>
    <row r="352" spans="1:7" x14ac:dyDescent="0.25">
      <c r="A352" s="86" t="s">
        <v>1407</v>
      </c>
      <c r="B352" s="86">
        <v>0</v>
      </c>
      <c r="C352" s="86">
        <v>0</v>
      </c>
      <c r="D352" s="86">
        <v>0</v>
      </c>
      <c r="E352" s="86">
        <v>0</v>
      </c>
      <c r="F352" s="86">
        <v>0</v>
      </c>
      <c r="G352" s="86">
        <v>0</v>
      </c>
    </row>
    <row r="353" spans="1:10" x14ac:dyDescent="0.25">
      <c r="A353" s="86" t="s">
        <v>1408</v>
      </c>
      <c r="B353" s="86">
        <v>0</v>
      </c>
      <c r="C353" s="86">
        <v>0</v>
      </c>
      <c r="D353" s="86">
        <v>0</v>
      </c>
      <c r="E353" s="86">
        <v>0</v>
      </c>
      <c r="F353" s="86">
        <v>0</v>
      </c>
      <c r="G353" s="86">
        <v>0</v>
      </c>
    </row>
    <row r="354" spans="1:10" x14ac:dyDescent="0.25">
      <c r="A354" s="86" t="s">
        <v>1409</v>
      </c>
      <c r="B354" s="86">
        <v>0</v>
      </c>
      <c r="C354" s="86">
        <v>0</v>
      </c>
      <c r="D354" s="86">
        <v>0</v>
      </c>
      <c r="E354" s="86">
        <v>0</v>
      </c>
      <c r="F354" s="86">
        <v>0</v>
      </c>
      <c r="G354" s="86">
        <v>0</v>
      </c>
    </row>
    <row r="355" spans="1:10" x14ac:dyDescent="0.25">
      <c r="A355" s="86" t="s">
        <v>1410</v>
      </c>
      <c r="B355" s="86">
        <v>0</v>
      </c>
      <c r="C355" s="86">
        <v>0</v>
      </c>
      <c r="D355" s="86">
        <v>0</v>
      </c>
      <c r="E355" s="86">
        <v>0</v>
      </c>
      <c r="F355" s="86">
        <v>0</v>
      </c>
      <c r="G355" s="86">
        <v>0</v>
      </c>
    </row>
    <row r="356" spans="1:10" x14ac:dyDescent="0.25">
      <c r="A356" s="86" t="s">
        <v>1411</v>
      </c>
      <c r="B356" s="86">
        <v>0</v>
      </c>
      <c r="C356" s="86">
        <v>0</v>
      </c>
      <c r="D356" s="86">
        <v>0</v>
      </c>
      <c r="E356" s="86">
        <v>0</v>
      </c>
      <c r="F356" s="86">
        <v>0</v>
      </c>
      <c r="G356" s="86">
        <v>0</v>
      </c>
    </row>
    <row r="357" spans="1:10" x14ac:dyDescent="0.25">
      <c r="A357" s="86" t="s">
        <v>1412</v>
      </c>
      <c r="B357" s="86">
        <v>0</v>
      </c>
      <c r="C357" s="86">
        <v>0</v>
      </c>
      <c r="D357" s="86">
        <v>0</v>
      </c>
      <c r="E357" s="86">
        <v>0</v>
      </c>
      <c r="F357" s="86">
        <v>0</v>
      </c>
      <c r="G357" s="86">
        <v>0</v>
      </c>
    </row>
    <row r="358" spans="1:10" x14ac:dyDescent="0.25">
      <c r="A358" s="86" t="s">
        <v>1413</v>
      </c>
      <c r="B358" s="86">
        <v>0</v>
      </c>
      <c r="C358" s="86">
        <v>0</v>
      </c>
      <c r="D358" s="86">
        <v>0</v>
      </c>
      <c r="E358" s="86">
        <v>0</v>
      </c>
      <c r="F358" s="86">
        <v>0</v>
      </c>
      <c r="G358" s="86">
        <v>0</v>
      </c>
    </row>
    <row r="359" spans="1:10" x14ac:dyDescent="0.25">
      <c r="A359" s="86" t="s">
        <v>1415</v>
      </c>
      <c r="B359" s="86">
        <v>0</v>
      </c>
      <c r="C359" s="86">
        <v>0</v>
      </c>
      <c r="D359" s="86">
        <v>0</v>
      </c>
      <c r="E359" s="86">
        <v>0</v>
      </c>
      <c r="F359" s="86">
        <v>0</v>
      </c>
      <c r="G359" s="86">
        <v>0</v>
      </c>
    </row>
    <row r="360" spans="1:10" x14ac:dyDescent="0.25">
      <c r="A360" s="86" t="s">
        <v>425</v>
      </c>
      <c r="B360" s="86">
        <v>10</v>
      </c>
      <c r="C360" s="86">
        <v>0</v>
      </c>
      <c r="D360" s="86">
        <v>0</v>
      </c>
      <c r="E360" s="86">
        <v>0</v>
      </c>
      <c r="F360" s="86">
        <v>0</v>
      </c>
      <c r="G360" s="86">
        <v>0</v>
      </c>
    </row>
    <row r="361" spans="1:10" x14ac:dyDescent="0.25">
      <c r="A361" s="86" t="s">
        <v>1416</v>
      </c>
      <c r="B361" s="86">
        <v>0</v>
      </c>
      <c r="C361" s="86">
        <v>0</v>
      </c>
      <c r="D361" s="86">
        <v>0</v>
      </c>
      <c r="E361" s="86">
        <v>0</v>
      </c>
      <c r="F361" s="86">
        <v>0</v>
      </c>
      <c r="G361" s="86">
        <v>0</v>
      </c>
    </row>
    <row r="362" spans="1:10" x14ac:dyDescent="0.25">
      <c r="A362" s="86" t="s">
        <v>1417</v>
      </c>
      <c r="B362" s="86">
        <v>0</v>
      </c>
      <c r="C362" s="86">
        <v>0</v>
      </c>
      <c r="D362" s="86">
        <v>0</v>
      </c>
      <c r="E362" s="86">
        <v>0</v>
      </c>
      <c r="F362" s="86">
        <v>0</v>
      </c>
      <c r="G362" s="86">
        <v>0</v>
      </c>
    </row>
    <row r="363" spans="1:10" x14ac:dyDescent="0.25">
      <c r="A363" s="86" t="s">
        <v>1418</v>
      </c>
      <c r="B363" s="86">
        <v>0</v>
      </c>
      <c r="C363" s="86">
        <v>0</v>
      </c>
      <c r="D363" s="86">
        <v>0</v>
      </c>
      <c r="E363" s="86">
        <v>0</v>
      </c>
      <c r="F363" s="86">
        <v>0</v>
      </c>
      <c r="G363" s="86">
        <v>0</v>
      </c>
    </row>
    <row r="364" spans="1:10" x14ac:dyDescent="0.25">
      <c r="A364" s="86" t="s">
        <v>1419</v>
      </c>
      <c r="B364" s="86">
        <v>0</v>
      </c>
      <c r="C364" s="86">
        <v>0</v>
      </c>
      <c r="D364" s="86">
        <v>0</v>
      </c>
      <c r="E364" s="86">
        <v>0</v>
      </c>
      <c r="F364" s="86">
        <v>0</v>
      </c>
      <c r="G364" s="86">
        <v>0</v>
      </c>
    </row>
    <row r="365" spans="1:10" x14ac:dyDescent="0.25">
      <c r="A365" s="86" t="s">
        <v>430</v>
      </c>
      <c r="B365" s="86">
        <v>20</v>
      </c>
      <c r="C365" s="86">
        <v>0.33</v>
      </c>
      <c r="D365" s="86">
        <v>1.51</v>
      </c>
      <c r="E365" s="86">
        <v>0</v>
      </c>
      <c r="F365" s="86">
        <v>0.28000000000000003</v>
      </c>
      <c r="G365" s="86">
        <v>0</v>
      </c>
      <c r="H365" s="86">
        <v>0</v>
      </c>
      <c r="J365" s="86">
        <v>1</v>
      </c>
    </row>
    <row r="366" spans="1:10" x14ac:dyDescent="0.25">
      <c r="A366" s="86" t="s">
        <v>1420</v>
      </c>
      <c r="B366" s="86">
        <v>0</v>
      </c>
      <c r="C366" s="86">
        <v>0</v>
      </c>
      <c r="D366" s="86">
        <v>0</v>
      </c>
      <c r="E366" s="86">
        <v>0</v>
      </c>
      <c r="F366" s="86">
        <v>0</v>
      </c>
      <c r="G366" s="86">
        <v>0</v>
      </c>
    </row>
    <row r="367" spans="1:10" x14ac:dyDescent="0.25">
      <c r="A367" s="86" t="s">
        <v>1421</v>
      </c>
      <c r="B367" s="86">
        <v>0</v>
      </c>
      <c r="C367" s="86">
        <v>0</v>
      </c>
      <c r="D367" s="86">
        <v>0</v>
      </c>
      <c r="E367" s="86">
        <v>0</v>
      </c>
      <c r="F367" s="86">
        <v>0</v>
      </c>
      <c r="G367" s="86">
        <v>0</v>
      </c>
    </row>
    <row r="368" spans="1:10" x14ac:dyDescent="0.25">
      <c r="A368" s="86" t="s">
        <v>1422</v>
      </c>
      <c r="B368" s="86">
        <v>10</v>
      </c>
      <c r="C368" s="86">
        <v>0.04</v>
      </c>
      <c r="D368" s="86">
        <v>0</v>
      </c>
      <c r="E368" s="86">
        <v>0</v>
      </c>
      <c r="F368" s="86">
        <v>0</v>
      </c>
      <c r="G368" s="86">
        <v>0</v>
      </c>
    </row>
    <row r="369" spans="1:10" x14ac:dyDescent="0.25">
      <c r="A369" s="86" t="s">
        <v>1423</v>
      </c>
      <c r="B369" s="86">
        <v>0</v>
      </c>
      <c r="C369" s="86">
        <v>0</v>
      </c>
      <c r="D369" s="86">
        <v>0</v>
      </c>
      <c r="E369" s="86">
        <v>0</v>
      </c>
      <c r="F369" s="86">
        <v>0</v>
      </c>
      <c r="G369" s="86">
        <v>0</v>
      </c>
    </row>
    <row r="370" spans="1:10" x14ac:dyDescent="0.25">
      <c r="A370" s="86" t="s">
        <v>1424</v>
      </c>
      <c r="B370" s="86">
        <v>0</v>
      </c>
      <c r="C370" s="86">
        <v>0</v>
      </c>
      <c r="D370" s="86">
        <v>0</v>
      </c>
      <c r="E370" s="86">
        <v>0</v>
      </c>
      <c r="F370" s="86">
        <v>0</v>
      </c>
      <c r="G370" s="86">
        <v>0</v>
      </c>
    </row>
    <row r="371" spans="1:10" x14ac:dyDescent="0.25">
      <c r="A371" s="86" t="s">
        <v>1425</v>
      </c>
      <c r="B371" s="86">
        <v>10</v>
      </c>
      <c r="C371" s="86">
        <v>0.51</v>
      </c>
      <c r="D371" s="86">
        <v>1.99</v>
      </c>
      <c r="E371" s="86">
        <v>0</v>
      </c>
      <c r="F371" s="86">
        <v>0</v>
      </c>
      <c r="G371" s="86">
        <v>0</v>
      </c>
    </row>
    <row r="372" spans="1:10" x14ac:dyDescent="0.25">
      <c r="A372" s="86" t="s">
        <v>1426</v>
      </c>
      <c r="B372" s="86">
        <v>0</v>
      </c>
      <c r="C372" s="86">
        <v>0</v>
      </c>
      <c r="D372" s="86">
        <v>0</v>
      </c>
      <c r="E372" s="86">
        <v>0</v>
      </c>
      <c r="F372" s="86">
        <v>0</v>
      </c>
      <c r="G372" s="86">
        <v>0</v>
      </c>
    </row>
    <row r="373" spans="1:10" x14ac:dyDescent="0.25">
      <c r="A373" s="86" t="s">
        <v>1427</v>
      </c>
      <c r="B373" s="86">
        <v>0</v>
      </c>
      <c r="C373" s="86">
        <v>0</v>
      </c>
      <c r="D373" s="86">
        <v>0</v>
      </c>
      <c r="E373" s="86">
        <v>0</v>
      </c>
      <c r="F373" s="86">
        <v>0</v>
      </c>
      <c r="G373" s="86">
        <v>0</v>
      </c>
    </row>
    <row r="374" spans="1:10" x14ac:dyDescent="0.25">
      <c r="A374" s="86" t="s">
        <v>1428</v>
      </c>
      <c r="B374" s="86">
        <v>0</v>
      </c>
      <c r="C374" s="86">
        <v>0</v>
      </c>
      <c r="D374" s="86">
        <v>0</v>
      </c>
      <c r="E374" s="86">
        <v>0</v>
      </c>
      <c r="F374" s="86">
        <v>0</v>
      </c>
      <c r="G374" s="86">
        <v>0</v>
      </c>
    </row>
    <row r="375" spans="1:10" x14ac:dyDescent="0.25">
      <c r="A375" s="86" t="s">
        <v>435</v>
      </c>
      <c r="B375" s="86">
        <v>20</v>
      </c>
      <c r="C375" s="86">
        <v>0.17</v>
      </c>
      <c r="D375" s="86">
        <v>0</v>
      </c>
      <c r="E375" s="86">
        <v>0</v>
      </c>
      <c r="F375" s="86">
        <v>0</v>
      </c>
      <c r="G375" s="86">
        <v>0</v>
      </c>
    </row>
    <row r="376" spans="1:10" x14ac:dyDescent="0.25">
      <c r="A376" s="86" t="s">
        <v>1429</v>
      </c>
      <c r="B376" s="86">
        <v>50</v>
      </c>
      <c r="C376" s="86">
        <v>0.12</v>
      </c>
      <c r="D376" s="86">
        <v>0</v>
      </c>
      <c r="E376" s="86">
        <v>0</v>
      </c>
      <c r="F376" s="86">
        <v>0</v>
      </c>
      <c r="G376" s="86">
        <v>0</v>
      </c>
    </row>
    <row r="377" spans="1:10" x14ac:dyDescent="0.25">
      <c r="A377" s="86" t="s">
        <v>1430</v>
      </c>
      <c r="B377" s="86">
        <v>10</v>
      </c>
      <c r="C377" s="86">
        <v>0.31</v>
      </c>
      <c r="D377" s="86">
        <v>0.48</v>
      </c>
      <c r="E377" s="86">
        <v>0</v>
      </c>
      <c r="F377" s="86">
        <v>0.28000000000000003</v>
      </c>
      <c r="G377" s="86">
        <v>0</v>
      </c>
      <c r="H377" s="86">
        <v>0</v>
      </c>
      <c r="J377" s="86">
        <v>3.5</v>
      </c>
    </row>
    <row r="378" spans="1:10" x14ac:dyDescent="0.25">
      <c r="A378" s="86" t="s">
        <v>1431</v>
      </c>
      <c r="B378" s="86">
        <v>0</v>
      </c>
      <c r="C378" s="86">
        <v>0</v>
      </c>
      <c r="D378" s="86">
        <v>0</v>
      </c>
      <c r="E378" s="86">
        <v>0</v>
      </c>
      <c r="F378" s="86">
        <v>0</v>
      </c>
      <c r="G378" s="86">
        <v>0</v>
      </c>
    </row>
    <row r="379" spans="1:10" x14ac:dyDescent="0.25">
      <c r="A379" s="86" t="s">
        <v>1432</v>
      </c>
      <c r="B379" s="86">
        <v>0</v>
      </c>
      <c r="C379" s="86">
        <v>0</v>
      </c>
      <c r="D379" s="86">
        <v>0</v>
      </c>
      <c r="E379" s="86">
        <v>0</v>
      </c>
      <c r="F379" s="86">
        <v>0</v>
      </c>
      <c r="G379" s="86">
        <v>0</v>
      </c>
    </row>
    <row r="380" spans="1:10" x14ac:dyDescent="0.25">
      <c r="A380" s="86" t="s">
        <v>1433</v>
      </c>
      <c r="B380" s="86">
        <v>10</v>
      </c>
      <c r="C380" s="86">
        <v>0.23</v>
      </c>
      <c r="D380" s="86">
        <v>0</v>
      </c>
      <c r="E380" s="86">
        <v>0</v>
      </c>
      <c r="F380" s="86">
        <v>0</v>
      </c>
      <c r="G380" s="86">
        <v>0</v>
      </c>
    </row>
    <row r="381" spans="1:10" x14ac:dyDescent="0.25">
      <c r="A381" s="86" t="s">
        <v>1434</v>
      </c>
      <c r="B381" s="86">
        <v>0</v>
      </c>
      <c r="C381" s="86">
        <v>0</v>
      </c>
      <c r="D381" s="86">
        <v>0</v>
      </c>
      <c r="E381" s="86">
        <v>0</v>
      </c>
      <c r="F381" s="86">
        <v>0</v>
      </c>
      <c r="G381" s="86">
        <v>0</v>
      </c>
    </row>
    <row r="382" spans="1:10" x14ac:dyDescent="0.25">
      <c r="A382" s="86" t="s">
        <v>1435</v>
      </c>
      <c r="B382" s="86">
        <v>0</v>
      </c>
      <c r="C382" s="86">
        <v>0</v>
      </c>
      <c r="D382" s="86">
        <v>0</v>
      </c>
      <c r="E382" s="86">
        <v>0</v>
      </c>
      <c r="F382" s="86">
        <v>0</v>
      </c>
      <c r="G382" s="86">
        <v>0</v>
      </c>
    </row>
    <row r="383" spans="1:10" x14ac:dyDescent="0.25">
      <c r="A383" s="86" t="s">
        <v>1436</v>
      </c>
      <c r="B383" s="86">
        <v>0</v>
      </c>
      <c r="C383" s="86">
        <v>0</v>
      </c>
      <c r="D383" s="86">
        <v>0</v>
      </c>
      <c r="E383" s="86">
        <v>0</v>
      </c>
      <c r="F383" s="86">
        <v>0</v>
      </c>
      <c r="G383" s="86">
        <v>0</v>
      </c>
    </row>
    <row r="384" spans="1:10" x14ac:dyDescent="0.25">
      <c r="A384" s="86" t="s">
        <v>1437</v>
      </c>
      <c r="B384" s="86">
        <v>0</v>
      </c>
      <c r="C384" s="86">
        <v>0</v>
      </c>
      <c r="D384" s="86">
        <v>0</v>
      </c>
      <c r="E384" s="86">
        <v>0</v>
      </c>
      <c r="F384" s="86">
        <v>0</v>
      </c>
      <c r="G384" s="86">
        <v>0</v>
      </c>
    </row>
    <row r="385" spans="1:10" x14ac:dyDescent="0.25">
      <c r="A385" s="86" t="s">
        <v>1438</v>
      </c>
      <c r="B385" s="86">
        <v>0</v>
      </c>
      <c r="C385" s="86">
        <v>0</v>
      </c>
      <c r="D385" s="86">
        <v>0</v>
      </c>
      <c r="E385" s="86">
        <v>0</v>
      </c>
      <c r="F385" s="86">
        <v>0</v>
      </c>
      <c r="G385" s="86">
        <v>0</v>
      </c>
    </row>
    <row r="386" spans="1:10" x14ac:dyDescent="0.25">
      <c r="A386" s="86" t="s">
        <v>1439</v>
      </c>
      <c r="B386" s="86">
        <v>0</v>
      </c>
      <c r="C386" s="86">
        <v>0</v>
      </c>
      <c r="D386" s="86">
        <v>0</v>
      </c>
      <c r="E386" s="86">
        <v>0</v>
      </c>
      <c r="F386" s="86">
        <v>0</v>
      </c>
      <c r="G386" s="86">
        <v>0</v>
      </c>
    </row>
    <row r="387" spans="1:10" x14ac:dyDescent="0.25">
      <c r="A387" s="86" t="s">
        <v>1440</v>
      </c>
      <c r="B387" s="86">
        <v>0</v>
      </c>
      <c r="C387" s="86">
        <v>0</v>
      </c>
      <c r="D387" s="86">
        <v>0</v>
      </c>
      <c r="E387" s="86">
        <v>0</v>
      </c>
      <c r="F387" s="86">
        <v>0</v>
      </c>
      <c r="G387" s="86">
        <v>0</v>
      </c>
    </row>
    <row r="388" spans="1:10" x14ac:dyDescent="0.25">
      <c r="A388" s="86" t="s">
        <v>1441</v>
      </c>
      <c r="B388" s="86">
        <v>0</v>
      </c>
      <c r="C388" s="86">
        <v>0</v>
      </c>
      <c r="D388" s="86">
        <v>0</v>
      </c>
      <c r="E388" s="86">
        <v>0</v>
      </c>
      <c r="F388" s="86">
        <v>0</v>
      </c>
      <c r="G388" s="86">
        <v>0</v>
      </c>
    </row>
    <row r="389" spans="1:10" x14ac:dyDescent="0.25">
      <c r="A389" s="86" t="s">
        <v>1442</v>
      </c>
      <c r="B389" s="86">
        <v>0</v>
      </c>
      <c r="C389" s="86">
        <v>0</v>
      </c>
      <c r="D389" s="86">
        <v>0</v>
      </c>
      <c r="E389" s="86">
        <v>0</v>
      </c>
      <c r="F389" s="86">
        <v>0</v>
      </c>
      <c r="G389" s="86">
        <v>0</v>
      </c>
    </row>
    <row r="390" spans="1:10" x14ac:dyDescent="0.25">
      <c r="A390" s="86" t="s">
        <v>1443</v>
      </c>
      <c r="B390" s="86">
        <v>0</v>
      </c>
      <c r="C390" s="86">
        <v>0</v>
      </c>
      <c r="D390" s="86">
        <v>0</v>
      </c>
      <c r="E390" s="86">
        <v>0</v>
      </c>
      <c r="F390" s="86">
        <v>0</v>
      </c>
      <c r="G390" s="86">
        <v>0</v>
      </c>
    </row>
    <row r="391" spans="1:10" x14ac:dyDescent="0.25">
      <c r="A391" s="86" t="s">
        <v>1444</v>
      </c>
      <c r="B391" s="86">
        <v>0</v>
      </c>
      <c r="C391" s="86">
        <v>0</v>
      </c>
      <c r="D391" s="86">
        <v>0</v>
      </c>
      <c r="E391" s="86">
        <v>0</v>
      </c>
      <c r="F391" s="86">
        <v>0</v>
      </c>
      <c r="G391" s="86">
        <v>0</v>
      </c>
    </row>
    <row r="392" spans="1:10" x14ac:dyDescent="0.25">
      <c r="A392" s="86" t="s">
        <v>1445</v>
      </c>
      <c r="B392" s="86">
        <v>0</v>
      </c>
      <c r="C392" s="86">
        <v>0</v>
      </c>
      <c r="D392" s="86">
        <v>0</v>
      </c>
      <c r="E392" s="86">
        <v>0</v>
      </c>
      <c r="F392" s="86">
        <v>0</v>
      </c>
      <c r="G392" s="86">
        <v>0</v>
      </c>
    </row>
    <row r="393" spans="1:10" x14ac:dyDescent="0.25">
      <c r="A393" s="86" t="s">
        <v>451</v>
      </c>
      <c r="B393" s="86">
        <v>10</v>
      </c>
      <c r="C393" s="86">
        <v>7.0000000000000007E-2</v>
      </c>
      <c r="D393" s="86">
        <v>0</v>
      </c>
      <c r="E393" s="86">
        <v>0</v>
      </c>
      <c r="F393" s="86">
        <v>0</v>
      </c>
      <c r="G393" s="86">
        <v>0</v>
      </c>
    </row>
    <row r="394" spans="1:10" x14ac:dyDescent="0.25">
      <c r="A394" s="86" t="s">
        <v>1446</v>
      </c>
      <c r="B394" s="86">
        <v>0</v>
      </c>
      <c r="C394" s="86">
        <v>0</v>
      </c>
      <c r="D394" s="86">
        <v>0</v>
      </c>
      <c r="E394" s="86">
        <v>0</v>
      </c>
      <c r="F394" s="86">
        <v>0</v>
      </c>
      <c r="G394" s="86">
        <v>0</v>
      </c>
    </row>
    <row r="395" spans="1:10" x14ac:dyDescent="0.25">
      <c r="A395" s="86" t="s">
        <v>1447</v>
      </c>
      <c r="B395" s="86">
        <v>0</v>
      </c>
      <c r="C395" s="86">
        <v>0</v>
      </c>
      <c r="D395" s="86">
        <v>0</v>
      </c>
      <c r="E395" s="86">
        <v>0</v>
      </c>
      <c r="F395" s="86">
        <v>0</v>
      </c>
      <c r="G395" s="86">
        <v>0</v>
      </c>
    </row>
    <row r="396" spans="1:10" x14ac:dyDescent="0.25">
      <c r="A396" s="86" t="s">
        <v>1448</v>
      </c>
      <c r="B396" s="86">
        <v>0</v>
      </c>
      <c r="C396" s="86">
        <v>0</v>
      </c>
      <c r="D396" s="86">
        <v>0</v>
      </c>
      <c r="E396" s="86">
        <v>0</v>
      </c>
      <c r="F396" s="86">
        <v>0</v>
      </c>
      <c r="G396" s="86">
        <v>0</v>
      </c>
    </row>
    <row r="397" spans="1:10" x14ac:dyDescent="0.25">
      <c r="A397" s="86" t="s">
        <v>1449</v>
      </c>
      <c r="B397" s="86">
        <v>0</v>
      </c>
      <c r="C397" s="86">
        <v>0</v>
      </c>
      <c r="D397" s="86">
        <v>0</v>
      </c>
      <c r="E397" s="86">
        <v>0</v>
      </c>
      <c r="F397" s="86">
        <v>0</v>
      </c>
      <c r="G397" s="86">
        <v>0</v>
      </c>
    </row>
    <row r="398" spans="1:10" x14ac:dyDescent="0.25">
      <c r="A398" s="86" t="s">
        <v>1450</v>
      </c>
      <c r="B398" s="86">
        <v>0</v>
      </c>
      <c r="C398" s="86">
        <v>0</v>
      </c>
      <c r="D398" s="86">
        <v>0</v>
      </c>
      <c r="E398" s="86">
        <v>0</v>
      </c>
      <c r="F398" s="86">
        <v>0</v>
      </c>
      <c r="G398" s="86">
        <v>0</v>
      </c>
    </row>
    <row r="399" spans="1:10" x14ac:dyDescent="0.25">
      <c r="A399" s="86" t="s">
        <v>1451</v>
      </c>
      <c r="B399" s="86">
        <v>0</v>
      </c>
      <c r="C399" s="86">
        <v>0</v>
      </c>
      <c r="D399" s="86">
        <v>0</v>
      </c>
      <c r="E399" s="86">
        <v>0</v>
      </c>
      <c r="F399" s="86">
        <v>0</v>
      </c>
      <c r="G399" s="86">
        <v>0</v>
      </c>
    </row>
    <row r="400" spans="1:10" x14ac:dyDescent="0.25">
      <c r="A400" s="86" t="s">
        <v>457</v>
      </c>
      <c r="B400" s="86">
        <v>260</v>
      </c>
      <c r="C400" s="86">
        <v>0.12</v>
      </c>
      <c r="D400" s="86">
        <v>1.2</v>
      </c>
      <c r="E400" s="86">
        <v>0</v>
      </c>
      <c r="F400" s="86">
        <v>1.42</v>
      </c>
      <c r="G400" s="86">
        <v>0</v>
      </c>
      <c r="H400" s="86">
        <v>0</v>
      </c>
      <c r="J400" s="86">
        <v>2.1</v>
      </c>
    </row>
    <row r="401" spans="1:10" x14ac:dyDescent="0.25">
      <c r="A401" s="86" t="s">
        <v>1452</v>
      </c>
      <c r="B401" s="86">
        <v>0</v>
      </c>
      <c r="C401" s="86">
        <v>0</v>
      </c>
      <c r="D401" s="86">
        <v>0</v>
      </c>
      <c r="E401" s="86">
        <v>0</v>
      </c>
      <c r="F401" s="86">
        <v>0</v>
      </c>
      <c r="G401" s="86">
        <v>0</v>
      </c>
    </row>
    <row r="402" spans="1:10" x14ac:dyDescent="0.25">
      <c r="A402" s="86" t="s">
        <v>1453</v>
      </c>
      <c r="B402" s="86">
        <v>0</v>
      </c>
      <c r="C402" s="86">
        <v>0</v>
      </c>
      <c r="D402" s="86">
        <v>0</v>
      </c>
      <c r="E402" s="86">
        <v>0</v>
      </c>
      <c r="F402" s="86">
        <v>0</v>
      </c>
      <c r="G402" s="86">
        <v>0</v>
      </c>
    </row>
    <row r="403" spans="1:10" x14ac:dyDescent="0.25">
      <c r="A403" s="86" t="s">
        <v>1454</v>
      </c>
      <c r="B403" s="86">
        <v>0</v>
      </c>
      <c r="C403" s="86">
        <v>0</v>
      </c>
      <c r="D403" s="86">
        <v>0</v>
      </c>
      <c r="E403" s="86">
        <v>0</v>
      </c>
      <c r="F403" s="86">
        <v>0</v>
      </c>
      <c r="G403" s="86">
        <v>0</v>
      </c>
    </row>
    <row r="404" spans="1:10" x14ac:dyDescent="0.25">
      <c r="A404" s="86" t="s">
        <v>1455</v>
      </c>
      <c r="B404" s="86">
        <v>0</v>
      </c>
      <c r="C404" s="86">
        <v>0</v>
      </c>
      <c r="D404" s="86">
        <v>0</v>
      </c>
      <c r="E404" s="86">
        <v>0</v>
      </c>
      <c r="F404" s="86">
        <v>0</v>
      </c>
      <c r="G404" s="86">
        <v>0</v>
      </c>
    </row>
    <row r="405" spans="1:10" x14ac:dyDescent="0.25">
      <c r="A405" s="86" t="s">
        <v>1456</v>
      </c>
      <c r="B405" s="86">
        <v>0</v>
      </c>
      <c r="C405" s="86">
        <v>0</v>
      </c>
      <c r="D405" s="86">
        <v>0</v>
      </c>
      <c r="E405" s="86">
        <v>0</v>
      </c>
      <c r="F405" s="86">
        <v>0</v>
      </c>
      <c r="G405" s="86">
        <v>0</v>
      </c>
    </row>
    <row r="406" spans="1:10" x14ac:dyDescent="0.25">
      <c r="A406" s="86" t="s">
        <v>1024</v>
      </c>
      <c r="B406" s="86">
        <v>20</v>
      </c>
      <c r="C406" s="86">
        <v>0.21</v>
      </c>
      <c r="D406" s="86">
        <v>1.03</v>
      </c>
      <c r="E406" s="86">
        <v>0</v>
      </c>
      <c r="F406" s="86">
        <v>0.43</v>
      </c>
      <c r="G406" s="86">
        <v>0</v>
      </c>
      <c r="H406" s="86">
        <v>0</v>
      </c>
      <c r="J406" s="86">
        <v>3.33</v>
      </c>
    </row>
    <row r="407" spans="1:10" x14ac:dyDescent="0.25">
      <c r="A407" s="86" t="s">
        <v>1457</v>
      </c>
      <c r="B407" s="86">
        <v>30</v>
      </c>
      <c r="C407" s="86">
        <v>0.61</v>
      </c>
      <c r="D407" s="86">
        <v>0.84</v>
      </c>
      <c r="E407" s="86">
        <v>0</v>
      </c>
      <c r="F407" s="86">
        <v>1.71</v>
      </c>
      <c r="G407" s="86">
        <v>0</v>
      </c>
      <c r="H407" s="86">
        <v>0</v>
      </c>
      <c r="J407" s="86">
        <v>2.58</v>
      </c>
    </row>
    <row r="408" spans="1:10" x14ac:dyDescent="0.25">
      <c r="A408" s="86" t="s">
        <v>1458</v>
      </c>
      <c r="B408" s="86">
        <v>0</v>
      </c>
      <c r="C408" s="86">
        <v>0</v>
      </c>
      <c r="D408" s="86">
        <v>0</v>
      </c>
      <c r="E408" s="86">
        <v>0</v>
      </c>
      <c r="F408" s="86">
        <v>0</v>
      </c>
      <c r="G408" s="86">
        <v>0</v>
      </c>
    </row>
    <row r="409" spans="1:10" x14ac:dyDescent="0.25">
      <c r="A409" s="86" t="s">
        <v>1459</v>
      </c>
      <c r="B409" s="86">
        <v>0</v>
      </c>
      <c r="C409" s="86">
        <v>0</v>
      </c>
      <c r="D409" s="86">
        <v>0</v>
      </c>
      <c r="E409" s="86">
        <v>0</v>
      </c>
      <c r="F409" s="86">
        <v>0</v>
      </c>
      <c r="G409" s="86">
        <v>0</v>
      </c>
    </row>
    <row r="410" spans="1:10" x14ac:dyDescent="0.25">
      <c r="A410" s="86" t="s">
        <v>1460</v>
      </c>
      <c r="B410" s="86">
        <v>0</v>
      </c>
      <c r="C410" s="86">
        <v>0</v>
      </c>
      <c r="D410" s="86">
        <v>0</v>
      </c>
      <c r="E410" s="86">
        <v>0</v>
      </c>
      <c r="F410" s="86">
        <v>0</v>
      </c>
      <c r="G410" s="86">
        <v>0</v>
      </c>
    </row>
    <row r="411" spans="1:10" x14ac:dyDescent="0.25">
      <c r="A411" s="86" t="s">
        <v>1461</v>
      </c>
      <c r="B411" s="86">
        <v>0</v>
      </c>
      <c r="C411" s="86">
        <v>0</v>
      </c>
      <c r="D411" s="86">
        <v>0</v>
      </c>
      <c r="E411" s="86">
        <v>0</v>
      </c>
      <c r="F411" s="86">
        <v>0</v>
      </c>
      <c r="G411" s="86">
        <v>0</v>
      </c>
    </row>
    <row r="412" spans="1:10" x14ac:dyDescent="0.25">
      <c r="A412" s="86" t="s">
        <v>1462</v>
      </c>
      <c r="B412" s="86">
        <v>0</v>
      </c>
      <c r="C412" s="86">
        <v>0</v>
      </c>
      <c r="D412" s="86">
        <v>0</v>
      </c>
      <c r="E412" s="86">
        <v>0</v>
      </c>
      <c r="F412" s="86">
        <v>0</v>
      </c>
      <c r="G412" s="86">
        <v>0</v>
      </c>
    </row>
    <row r="413" spans="1:10" x14ac:dyDescent="0.25">
      <c r="A413" s="86" t="s">
        <v>1463</v>
      </c>
      <c r="B413" s="86">
        <v>0</v>
      </c>
      <c r="C413" s="86">
        <v>0</v>
      </c>
      <c r="D413" s="86">
        <v>0</v>
      </c>
      <c r="E413" s="86">
        <v>0</v>
      </c>
      <c r="F413" s="86">
        <v>0</v>
      </c>
      <c r="G413" s="86">
        <v>0</v>
      </c>
    </row>
    <row r="414" spans="1:10" x14ac:dyDescent="0.25">
      <c r="A414" s="86" t="s">
        <v>1464</v>
      </c>
      <c r="B414" s="86">
        <v>0</v>
      </c>
      <c r="C414" s="86">
        <v>0</v>
      </c>
      <c r="D414" s="86">
        <v>0</v>
      </c>
      <c r="E414" s="86">
        <v>0</v>
      </c>
      <c r="F414" s="86">
        <v>0</v>
      </c>
      <c r="G414" s="86">
        <v>0</v>
      </c>
    </row>
    <row r="415" spans="1:10" x14ac:dyDescent="0.25">
      <c r="A415" s="86" t="s">
        <v>1465</v>
      </c>
      <c r="B415" s="86">
        <v>0</v>
      </c>
      <c r="C415" s="86">
        <v>0</v>
      </c>
      <c r="D415" s="86">
        <v>0</v>
      </c>
      <c r="E415" s="86">
        <v>0</v>
      </c>
      <c r="F415" s="86">
        <v>0</v>
      </c>
      <c r="G415" s="86">
        <v>0</v>
      </c>
    </row>
    <row r="416" spans="1:10" x14ac:dyDescent="0.25">
      <c r="A416" s="86" t="s">
        <v>1466</v>
      </c>
      <c r="B416" s="86">
        <v>0</v>
      </c>
      <c r="C416" s="86">
        <v>0</v>
      </c>
      <c r="D416" s="86">
        <v>0</v>
      </c>
      <c r="E416" s="86">
        <v>0</v>
      </c>
      <c r="F416" s="86">
        <v>0</v>
      </c>
      <c r="G416" s="86">
        <v>0</v>
      </c>
    </row>
    <row r="417" spans="1:10" x14ac:dyDescent="0.25">
      <c r="A417" s="86" t="s">
        <v>1467</v>
      </c>
      <c r="B417" s="86">
        <v>0</v>
      </c>
      <c r="C417" s="86">
        <v>0</v>
      </c>
      <c r="D417" s="86">
        <v>0</v>
      </c>
      <c r="E417" s="86">
        <v>0</v>
      </c>
      <c r="F417" s="86">
        <v>0</v>
      </c>
      <c r="G417" s="86">
        <v>0</v>
      </c>
    </row>
    <row r="418" spans="1:10" x14ac:dyDescent="0.25">
      <c r="A418" s="86" t="s">
        <v>1468</v>
      </c>
      <c r="B418" s="86">
        <v>0</v>
      </c>
      <c r="C418" s="86">
        <v>0</v>
      </c>
      <c r="D418" s="86">
        <v>0</v>
      </c>
      <c r="E418" s="86">
        <v>0</v>
      </c>
      <c r="F418" s="86">
        <v>0</v>
      </c>
      <c r="G418" s="86">
        <v>0</v>
      </c>
    </row>
    <row r="419" spans="1:10" x14ac:dyDescent="0.25">
      <c r="A419" s="86" t="s">
        <v>1469</v>
      </c>
      <c r="B419" s="86">
        <v>40</v>
      </c>
      <c r="C419" s="86">
        <v>0.43</v>
      </c>
      <c r="D419" s="86">
        <v>0.43</v>
      </c>
      <c r="E419" s="86">
        <v>0</v>
      </c>
      <c r="F419" s="86">
        <v>1.28</v>
      </c>
      <c r="G419" s="86">
        <v>0</v>
      </c>
      <c r="H419" s="86">
        <v>0</v>
      </c>
      <c r="J419" s="86">
        <v>1.22</v>
      </c>
    </row>
    <row r="420" spans="1:10" x14ac:dyDescent="0.25">
      <c r="A420" s="86" t="s">
        <v>473</v>
      </c>
      <c r="B420" s="86">
        <v>10</v>
      </c>
      <c r="C420" s="86">
        <v>0.17</v>
      </c>
      <c r="D420" s="86">
        <v>0</v>
      </c>
      <c r="E420" s="86">
        <v>0</v>
      </c>
      <c r="F420" s="86">
        <v>0</v>
      </c>
      <c r="G420" s="86">
        <v>0</v>
      </c>
    </row>
    <row r="421" spans="1:10" x14ac:dyDescent="0.25">
      <c r="A421" s="86" t="s">
        <v>1470</v>
      </c>
      <c r="B421" s="86">
        <v>0</v>
      </c>
      <c r="C421" s="86">
        <v>0</v>
      </c>
      <c r="D421" s="86">
        <v>0</v>
      </c>
      <c r="E421" s="86">
        <v>0</v>
      </c>
      <c r="F421" s="86">
        <v>0</v>
      </c>
      <c r="G421" s="86">
        <v>0</v>
      </c>
    </row>
    <row r="422" spans="1:10" x14ac:dyDescent="0.25">
      <c r="A422" s="86" t="s">
        <v>1471</v>
      </c>
      <c r="B422" s="86">
        <v>10</v>
      </c>
      <c r="C422" s="86">
        <v>0.32</v>
      </c>
      <c r="D422" s="86">
        <v>0.96</v>
      </c>
      <c r="E422" s="86">
        <v>0</v>
      </c>
      <c r="F422" s="86">
        <v>1.28</v>
      </c>
      <c r="G422" s="86">
        <v>0</v>
      </c>
      <c r="H422" s="86">
        <v>0</v>
      </c>
      <c r="J422" s="86">
        <v>1.89</v>
      </c>
    </row>
    <row r="423" spans="1:10" x14ac:dyDescent="0.25">
      <c r="A423" s="86" t="s">
        <v>1472</v>
      </c>
      <c r="B423" s="86">
        <v>0</v>
      </c>
      <c r="C423" s="86">
        <v>0</v>
      </c>
      <c r="D423" s="86">
        <v>0</v>
      </c>
      <c r="E423" s="86">
        <v>0</v>
      </c>
      <c r="F423" s="86">
        <v>0</v>
      </c>
      <c r="G423" s="86">
        <v>0</v>
      </c>
    </row>
    <row r="424" spans="1:10" x14ac:dyDescent="0.25">
      <c r="A424" s="86" t="s">
        <v>1473</v>
      </c>
      <c r="B424" s="86">
        <v>0</v>
      </c>
      <c r="C424" s="86">
        <v>0</v>
      </c>
      <c r="D424" s="86">
        <v>0</v>
      </c>
      <c r="E424" s="86">
        <v>0</v>
      </c>
      <c r="F424" s="86">
        <v>0</v>
      </c>
      <c r="G424" s="86">
        <v>0</v>
      </c>
    </row>
    <row r="425" spans="1:10" x14ac:dyDescent="0.25">
      <c r="A425" s="86" t="s">
        <v>478</v>
      </c>
      <c r="B425" s="86">
        <v>10</v>
      </c>
      <c r="C425" s="86">
        <v>0</v>
      </c>
      <c r="D425" s="86">
        <v>0</v>
      </c>
      <c r="E425" s="86">
        <v>0</v>
      </c>
      <c r="F425" s="86">
        <v>0</v>
      </c>
      <c r="G425" s="86">
        <v>0</v>
      </c>
    </row>
    <row r="426" spans="1:10" x14ac:dyDescent="0.25">
      <c r="A426" s="86" t="s">
        <v>1474</v>
      </c>
      <c r="B426" s="86">
        <v>0</v>
      </c>
      <c r="C426" s="86">
        <v>0</v>
      </c>
      <c r="D426" s="86">
        <v>0</v>
      </c>
      <c r="E426" s="86">
        <v>0</v>
      </c>
      <c r="F426" s="86">
        <v>0</v>
      </c>
      <c r="G426" s="86">
        <v>0</v>
      </c>
    </row>
    <row r="427" spans="1:10" x14ac:dyDescent="0.25">
      <c r="A427" s="86" t="s">
        <v>1475</v>
      </c>
      <c r="B427" s="86">
        <v>0</v>
      </c>
      <c r="C427" s="86">
        <v>0</v>
      </c>
      <c r="D427" s="86">
        <v>0</v>
      </c>
      <c r="E427" s="86">
        <v>0</v>
      </c>
      <c r="F427" s="86">
        <v>0</v>
      </c>
      <c r="G427" s="86">
        <v>0</v>
      </c>
    </row>
    <row r="428" spans="1:10" x14ac:dyDescent="0.25">
      <c r="A428" s="86" t="s">
        <v>1476</v>
      </c>
      <c r="B428" s="86">
        <v>0</v>
      </c>
      <c r="C428" s="86">
        <v>0</v>
      </c>
      <c r="D428" s="86">
        <v>0</v>
      </c>
      <c r="E428" s="86">
        <v>0</v>
      </c>
      <c r="F428" s="86">
        <v>0</v>
      </c>
      <c r="G428" s="86">
        <v>0</v>
      </c>
    </row>
    <row r="429" spans="1:10" x14ac:dyDescent="0.25">
      <c r="A429" s="86" t="s">
        <v>1477</v>
      </c>
      <c r="B429" s="86">
        <v>0</v>
      </c>
      <c r="C429" s="86">
        <v>0</v>
      </c>
      <c r="D429" s="86">
        <v>0</v>
      </c>
      <c r="E429" s="86">
        <v>0</v>
      </c>
      <c r="F429" s="86">
        <v>0</v>
      </c>
      <c r="G429" s="86">
        <v>0</v>
      </c>
    </row>
    <row r="430" spans="1:10" x14ac:dyDescent="0.25">
      <c r="A430" s="86" t="s">
        <v>483</v>
      </c>
      <c r="B430" s="86">
        <v>30</v>
      </c>
      <c r="C430" s="86">
        <v>0.14000000000000001</v>
      </c>
      <c r="D430" s="86">
        <v>2.06</v>
      </c>
      <c r="E430" s="86">
        <v>0</v>
      </c>
      <c r="F430" s="86">
        <v>0.43</v>
      </c>
      <c r="G430" s="86">
        <v>0</v>
      </c>
      <c r="H430" s="86">
        <v>0</v>
      </c>
      <c r="J430" s="86">
        <v>1</v>
      </c>
    </row>
    <row r="431" spans="1:10" x14ac:dyDescent="0.25">
      <c r="A431" s="86" t="s">
        <v>1478</v>
      </c>
      <c r="B431" s="86">
        <v>0</v>
      </c>
      <c r="C431" s="86">
        <v>0</v>
      </c>
      <c r="D431" s="86">
        <v>0</v>
      </c>
      <c r="E431" s="86">
        <v>0</v>
      </c>
      <c r="F431" s="86">
        <v>0</v>
      </c>
      <c r="G431" s="86">
        <v>0</v>
      </c>
    </row>
    <row r="432" spans="1:10" x14ac:dyDescent="0.25">
      <c r="A432" s="86" t="s">
        <v>1479</v>
      </c>
      <c r="B432" s="86">
        <v>0</v>
      </c>
      <c r="C432" s="86">
        <v>0</v>
      </c>
      <c r="D432" s="86">
        <v>0</v>
      </c>
      <c r="E432" s="86">
        <v>0</v>
      </c>
      <c r="F432" s="86">
        <v>0</v>
      </c>
      <c r="G432" s="86">
        <v>0</v>
      </c>
    </row>
    <row r="433" spans="1:7" x14ac:dyDescent="0.25">
      <c r="A433" s="86" t="s">
        <v>1480</v>
      </c>
      <c r="B433" s="86">
        <v>0</v>
      </c>
      <c r="C433" s="86">
        <v>0</v>
      </c>
      <c r="D433" s="86">
        <v>0</v>
      </c>
      <c r="E433" s="86">
        <v>0</v>
      </c>
      <c r="F433" s="86">
        <v>0</v>
      </c>
      <c r="G433" s="86">
        <v>0</v>
      </c>
    </row>
    <row r="434" spans="1:7" x14ac:dyDescent="0.25">
      <c r="A434" s="86" t="s">
        <v>1481</v>
      </c>
      <c r="B434" s="86">
        <v>0</v>
      </c>
      <c r="C434" s="86">
        <v>0</v>
      </c>
      <c r="D434" s="86">
        <v>0</v>
      </c>
      <c r="E434" s="86">
        <v>0</v>
      </c>
      <c r="F434" s="86">
        <v>0</v>
      </c>
      <c r="G434" s="86">
        <v>0</v>
      </c>
    </row>
    <row r="435" spans="1:7" x14ac:dyDescent="0.25">
      <c r="A435" s="86" t="s">
        <v>1482</v>
      </c>
      <c r="B435" s="86">
        <v>0</v>
      </c>
      <c r="C435" s="86">
        <v>0</v>
      </c>
      <c r="D435" s="86">
        <v>0</v>
      </c>
      <c r="E435" s="86">
        <v>0</v>
      </c>
      <c r="F435" s="86">
        <v>0</v>
      </c>
      <c r="G435" s="86">
        <v>0</v>
      </c>
    </row>
    <row r="436" spans="1:7" x14ac:dyDescent="0.25">
      <c r="A436" s="86" t="s">
        <v>1483</v>
      </c>
      <c r="B436" s="86">
        <v>0</v>
      </c>
      <c r="C436" s="86">
        <v>0</v>
      </c>
      <c r="D436" s="86">
        <v>0</v>
      </c>
      <c r="E436" s="86">
        <v>0</v>
      </c>
      <c r="F436" s="86">
        <v>0</v>
      </c>
      <c r="G436" s="86">
        <v>0</v>
      </c>
    </row>
    <row r="437" spans="1:7" x14ac:dyDescent="0.25">
      <c r="A437" s="86" t="s">
        <v>1484</v>
      </c>
      <c r="B437" s="86">
        <v>0</v>
      </c>
      <c r="C437" s="86">
        <v>0</v>
      </c>
      <c r="D437" s="86">
        <v>0</v>
      </c>
      <c r="E437" s="86">
        <v>0</v>
      </c>
      <c r="F437" s="86">
        <v>0</v>
      </c>
      <c r="G437" s="86">
        <v>0</v>
      </c>
    </row>
    <row r="438" spans="1:7" x14ac:dyDescent="0.25">
      <c r="A438" s="86" t="s">
        <v>1485</v>
      </c>
      <c r="B438" s="86">
        <v>0</v>
      </c>
      <c r="C438" s="86">
        <v>0</v>
      </c>
      <c r="D438" s="86">
        <v>0</v>
      </c>
      <c r="E438" s="86">
        <v>0</v>
      </c>
      <c r="F438" s="86">
        <v>0</v>
      </c>
      <c r="G438" s="86">
        <v>0</v>
      </c>
    </row>
    <row r="439" spans="1:7" x14ac:dyDescent="0.25">
      <c r="A439" s="86" t="s">
        <v>1486</v>
      </c>
      <c r="B439" s="86">
        <v>0</v>
      </c>
      <c r="C439" s="86">
        <v>0</v>
      </c>
      <c r="D439" s="86">
        <v>0</v>
      </c>
      <c r="E439" s="86">
        <v>0</v>
      </c>
      <c r="F439" s="86">
        <v>0</v>
      </c>
      <c r="G439" s="86">
        <v>0</v>
      </c>
    </row>
    <row r="440" spans="1:7" x14ac:dyDescent="0.25">
      <c r="A440" s="86" t="s">
        <v>1487</v>
      </c>
      <c r="B440" s="86">
        <v>0</v>
      </c>
      <c r="C440" s="86">
        <v>0</v>
      </c>
      <c r="D440" s="86">
        <v>0</v>
      </c>
      <c r="E440" s="86">
        <v>0</v>
      </c>
      <c r="F440" s="86">
        <v>0</v>
      </c>
      <c r="G440" s="86">
        <v>0</v>
      </c>
    </row>
    <row r="441" spans="1:7" x14ac:dyDescent="0.25">
      <c r="A441" s="86" t="s">
        <v>1488</v>
      </c>
      <c r="B441" s="86">
        <v>0</v>
      </c>
      <c r="C441" s="86">
        <v>0</v>
      </c>
      <c r="D441" s="86">
        <v>0</v>
      </c>
      <c r="E441" s="86">
        <v>0</v>
      </c>
      <c r="F441" s="86">
        <v>0</v>
      </c>
      <c r="G441" s="86">
        <v>0</v>
      </c>
    </row>
    <row r="442" spans="1:7" x14ac:dyDescent="0.25">
      <c r="A442" s="86" t="s">
        <v>493</v>
      </c>
      <c r="B442" s="86">
        <v>10</v>
      </c>
      <c r="C442" s="86">
        <v>0.34</v>
      </c>
      <c r="D442" s="86">
        <v>1.4</v>
      </c>
      <c r="E442" s="86">
        <v>0</v>
      </c>
      <c r="F442" s="86">
        <v>0</v>
      </c>
      <c r="G442" s="86">
        <v>0</v>
      </c>
    </row>
    <row r="443" spans="1:7" x14ac:dyDescent="0.25">
      <c r="A443" s="86" t="s">
        <v>1489</v>
      </c>
      <c r="B443" s="86">
        <v>0</v>
      </c>
      <c r="C443" s="86">
        <v>0</v>
      </c>
      <c r="D443" s="86">
        <v>0</v>
      </c>
      <c r="E443" s="86">
        <v>0</v>
      </c>
      <c r="F443" s="86">
        <v>0</v>
      </c>
      <c r="G443" s="86">
        <v>0</v>
      </c>
    </row>
    <row r="444" spans="1:7" x14ac:dyDescent="0.25">
      <c r="A444" s="86" t="s">
        <v>495</v>
      </c>
      <c r="B444" s="86">
        <v>10</v>
      </c>
      <c r="C444" s="86">
        <v>0.09</v>
      </c>
      <c r="D444" s="86">
        <v>0</v>
      </c>
      <c r="E444" s="86">
        <v>0</v>
      </c>
      <c r="F444" s="86">
        <v>0</v>
      </c>
      <c r="G444" s="86">
        <v>0</v>
      </c>
    </row>
    <row r="445" spans="1:7" x14ac:dyDescent="0.25">
      <c r="A445" s="86" t="s">
        <v>1490</v>
      </c>
      <c r="B445" s="86">
        <v>0</v>
      </c>
      <c r="C445" s="86">
        <v>0</v>
      </c>
      <c r="D445" s="86">
        <v>0</v>
      </c>
      <c r="E445" s="86">
        <v>0</v>
      </c>
      <c r="F445" s="86">
        <v>0</v>
      </c>
      <c r="G445" s="86">
        <v>0</v>
      </c>
    </row>
    <row r="446" spans="1:7" x14ac:dyDescent="0.25">
      <c r="A446" s="86" t="s">
        <v>1491</v>
      </c>
      <c r="B446" s="86">
        <v>0</v>
      </c>
      <c r="C446" s="86">
        <v>0</v>
      </c>
      <c r="D446" s="86">
        <v>0</v>
      </c>
      <c r="E446" s="86">
        <v>0</v>
      </c>
      <c r="F446" s="86">
        <v>0</v>
      </c>
      <c r="G446" s="86">
        <v>0</v>
      </c>
    </row>
    <row r="447" spans="1:7" x14ac:dyDescent="0.25">
      <c r="A447" s="86" t="s">
        <v>498</v>
      </c>
      <c r="B447" s="86">
        <v>10</v>
      </c>
      <c r="C447" s="86">
        <v>0.27</v>
      </c>
      <c r="D447" s="86">
        <v>2.38</v>
      </c>
      <c r="E447" s="86">
        <v>0</v>
      </c>
      <c r="F447" s="86">
        <v>0</v>
      </c>
      <c r="G447" s="86">
        <v>0</v>
      </c>
    </row>
    <row r="448" spans="1:7" x14ac:dyDescent="0.25">
      <c r="A448" s="86" t="s">
        <v>1492</v>
      </c>
      <c r="B448" s="86">
        <v>20</v>
      </c>
      <c r="C448" s="86">
        <v>0.1</v>
      </c>
      <c r="D448" s="86">
        <v>0</v>
      </c>
      <c r="E448" s="86">
        <v>0</v>
      </c>
      <c r="F448" s="86">
        <v>0</v>
      </c>
      <c r="G448" s="86">
        <v>0</v>
      </c>
    </row>
    <row r="449" spans="1:10" x14ac:dyDescent="0.25">
      <c r="A449" s="86" t="s">
        <v>1493</v>
      </c>
      <c r="B449" s="86">
        <v>0</v>
      </c>
      <c r="C449" s="86">
        <v>0</v>
      </c>
      <c r="D449" s="86">
        <v>0</v>
      </c>
      <c r="E449" s="86">
        <v>0</v>
      </c>
      <c r="F449" s="86">
        <v>0</v>
      </c>
      <c r="G449" s="86">
        <v>0</v>
      </c>
    </row>
    <row r="450" spans="1:10" x14ac:dyDescent="0.25">
      <c r="A450" s="86" t="s">
        <v>1494</v>
      </c>
      <c r="B450" s="86">
        <v>0</v>
      </c>
      <c r="C450" s="86">
        <v>0</v>
      </c>
      <c r="D450" s="86">
        <v>0</v>
      </c>
      <c r="E450" s="86">
        <v>0</v>
      </c>
      <c r="F450" s="86">
        <v>0</v>
      </c>
      <c r="G450" s="86">
        <v>0</v>
      </c>
    </row>
    <row r="451" spans="1:10" x14ac:dyDescent="0.25">
      <c r="A451" s="86" t="s">
        <v>1495</v>
      </c>
      <c r="B451" s="86">
        <v>0</v>
      </c>
      <c r="C451" s="86">
        <v>0</v>
      </c>
      <c r="D451" s="86">
        <v>0</v>
      </c>
      <c r="E451" s="86">
        <v>0</v>
      </c>
      <c r="F451" s="86">
        <v>0</v>
      </c>
      <c r="G451" s="86">
        <v>0</v>
      </c>
    </row>
    <row r="452" spans="1:10" x14ac:dyDescent="0.25">
      <c r="A452" s="86" t="s">
        <v>1496</v>
      </c>
      <c r="B452" s="86">
        <v>10</v>
      </c>
      <c r="C452" s="86">
        <v>0.15</v>
      </c>
      <c r="D452" s="86">
        <v>0</v>
      </c>
      <c r="E452" s="86">
        <v>0</v>
      </c>
      <c r="F452" s="86">
        <v>0</v>
      </c>
      <c r="G452" s="86">
        <v>0</v>
      </c>
    </row>
    <row r="453" spans="1:10" x14ac:dyDescent="0.25">
      <c r="A453" s="86" t="s">
        <v>1497</v>
      </c>
      <c r="B453" s="86">
        <v>0</v>
      </c>
      <c r="C453" s="86">
        <v>0</v>
      </c>
      <c r="D453" s="86">
        <v>0</v>
      </c>
      <c r="E453" s="86">
        <v>0</v>
      </c>
      <c r="F453" s="86">
        <v>0</v>
      </c>
      <c r="G453" s="86">
        <v>0</v>
      </c>
    </row>
    <row r="454" spans="1:10" x14ac:dyDescent="0.25">
      <c r="A454" s="86" t="s">
        <v>1498</v>
      </c>
      <c r="B454" s="86">
        <v>0</v>
      </c>
      <c r="C454" s="86">
        <v>0</v>
      </c>
      <c r="D454" s="86">
        <v>0</v>
      </c>
      <c r="E454" s="86">
        <v>0</v>
      </c>
      <c r="F454" s="86">
        <v>0</v>
      </c>
      <c r="G454" s="86">
        <v>0</v>
      </c>
    </row>
    <row r="455" spans="1:10" x14ac:dyDescent="0.25">
      <c r="A455" s="86" t="s">
        <v>1499</v>
      </c>
      <c r="B455" s="86">
        <v>0</v>
      </c>
      <c r="C455" s="86">
        <v>0</v>
      </c>
      <c r="D455" s="86">
        <v>0</v>
      </c>
      <c r="E455" s="86">
        <v>0</v>
      </c>
      <c r="F455" s="86">
        <v>0</v>
      </c>
      <c r="G455" s="86">
        <v>0</v>
      </c>
    </row>
    <row r="456" spans="1:10" x14ac:dyDescent="0.25">
      <c r="A456" s="86" t="s">
        <v>1500</v>
      </c>
      <c r="B456" s="86">
        <v>20</v>
      </c>
      <c r="C456" s="86">
        <v>0.27</v>
      </c>
      <c r="D456" s="86">
        <v>1.36</v>
      </c>
      <c r="E456" s="86">
        <v>0</v>
      </c>
      <c r="F456" s="86">
        <v>1.1399999999999999</v>
      </c>
      <c r="G456" s="86">
        <v>0</v>
      </c>
      <c r="H456" s="86">
        <v>0</v>
      </c>
      <c r="J456" s="86">
        <v>2.38</v>
      </c>
    </row>
    <row r="457" spans="1:10" x14ac:dyDescent="0.25">
      <c r="A457" s="86" t="s">
        <v>1501</v>
      </c>
      <c r="B457" s="86">
        <v>0</v>
      </c>
      <c r="C457" s="86">
        <v>0</v>
      </c>
      <c r="D457" s="86">
        <v>0</v>
      </c>
      <c r="E457" s="86">
        <v>0</v>
      </c>
      <c r="F457" s="86">
        <v>0</v>
      </c>
      <c r="G457" s="86">
        <v>0</v>
      </c>
    </row>
    <row r="458" spans="1:10" x14ac:dyDescent="0.25">
      <c r="A458" s="86" t="s">
        <v>1502</v>
      </c>
      <c r="B458" s="86">
        <v>0</v>
      </c>
      <c r="C458" s="86">
        <v>0</v>
      </c>
      <c r="D458" s="86">
        <v>0</v>
      </c>
      <c r="E458" s="86">
        <v>0</v>
      </c>
      <c r="F458" s="86">
        <v>0</v>
      </c>
      <c r="G458" s="86">
        <v>0</v>
      </c>
    </row>
    <row r="459" spans="1:10" x14ac:dyDescent="0.25">
      <c r="A459" s="86" t="s">
        <v>1503</v>
      </c>
      <c r="B459" s="86">
        <v>0</v>
      </c>
      <c r="C459" s="86">
        <v>0</v>
      </c>
      <c r="D459" s="86">
        <v>0</v>
      </c>
      <c r="E459" s="86">
        <v>0</v>
      </c>
      <c r="F459" s="86">
        <v>0</v>
      </c>
      <c r="G459" s="86">
        <v>0</v>
      </c>
    </row>
    <row r="460" spans="1:10" x14ac:dyDescent="0.25">
      <c r="A460" s="86" t="s">
        <v>1504</v>
      </c>
      <c r="B460" s="86">
        <v>0</v>
      </c>
      <c r="C460" s="86">
        <v>0</v>
      </c>
      <c r="D460" s="86">
        <v>0</v>
      </c>
      <c r="E460" s="86">
        <v>0</v>
      </c>
      <c r="F460" s="86">
        <v>0</v>
      </c>
      <c r="G460" s="86">
        <v>0</v>
      </c>
    </row>
    <row r="461" spans="1:10" x14ac:dyDescent="0.25">
      <c r="A461" s="86" t="s">
        <v>1505</v>
      </c>
      <c r="B461" s="86">
        <v>0</v>
      </c>
      <c r="C461" s="86">
        <v>0</v>
      </c>
      <c r="D461" s="86">
        <v>0</v>
      </c>
      <c r="E461" s="86">
        <v>0</v>
      </c>
      <c r="F461" s="86">
        <v>0</v>
      </c>
      <c r="G461" s="86">
        <v>0</v>
      </c>
    </row>
    <row r="462" spans="1:10" x14ac:dyDescent="0.25">
      <c r="A462" s="86" t="s">
        <v>1506</v>
      </c>
      <c r="B462" s="86">
        <v>0</v>
      </c>
      <c r="C462" s="86">
        <v>0</v>
      </c>
      <c r="D462" s="86">
        <v>0</v>
      </c>
      <c r="E462" s="86">
        <v>0</v>
      </c>
      <c r="F462" s="86">
        <v>0</v>
      </c>
      <c r="G462" s="86">
        <v>0</v>
      </c>
    </row>
    <row r="463" spans="1:10" x14ac:dyDescent="0.25">
      <c r="A463" s="86" t="s">
        <v>1507</v>
      </c>
      <c r="B463" s="86">
        <v>0</v>
      </c>
      <c r="C463" s="86">
        <v>0</v>
      </c>
      <c r="D463" s="86">
        <v>0</v>
      </c>
      <c r="E463" s="86">
        <v>0</v>
      </c>
      <c r="F463" s="86">
        <v>0</v>
      </c>
      <c r="G463" s="86">
        <v>0</v>
      </c>
    </row>
    <row r="464" spans="1:10" x14ac:dyDescent="0.25">
      <c r="A464" s="86" t="s">
        <v>1508</v>
      </c>
      <c r="B464" s="86">
        <v>0</v>
      </c>
      <c r="C464" s="86">
        <v>0</v>
      </c>
      <c r="D464" s="86">
        <v>0</v>
      </c>
      <c r="E464" s="86">
        <v>0</v>
      </c>
      <c r="F464" s="86">
        <v>0</v>
      </c>
      <c r="G464" s="86">
        <v>0</v>
      </c>
    </row>
    <row r="465" spans="1:7" x14ac:dyDescent="0.25">
      <c r="A465" s="86" t="s">
        <v>1509</v>
      </c>
      <c r="B465" s="86">
        <v>0</v>
      </c>
      <c r="C465" s="86">
        <v>0</v>
      </c>
      <c r="D465" s="86">
        <v>0</v>
      </c>
      <c r="E465" s="86">
        <v>0</v>
      </c>
      <c r="F465" s="86">
        <v>0</v>
      </c>
      <c r="G465" s="86">
        <v>0</v>
      </c>
    </row>
    <row r="466" spans="1:7" x14ac:dyDescent="0.25">
      <c r="A466" s="86" t="s">
        <v>1510</v>
      </c>
      <c r="B466" s="86">
        <v>0</v>
      </c>
      <c r="C466" s="86">
        <v>0</v>
      </c>
      <c r="D466" s="86">
        <v>0</v>
      </c>
      <c r="E466" s="86">
        <v>0</v>
      </c>
      <c r="F466" s="86">
        <v>0</v>
      </c>
      <c r="G466" s="86">
        <v>0</v>
      </c>
    </row>
    <row r="467" spans="1:7" x14ac:dyDescent="0.25">
      <c r="A467" s="86" t="s">
        <v>1511</v>
      </c>
      <c r="B467" s="86">
        <v>0</v>
      </c>
      <c r="C467" s="86">
        <v>0</v>
      </c>
      <c r="D467" s="86">
        <v>0</v>
      </c>
      <c r="E467" s="86">
        <v>0</v>
      </c>
      <c r="F467" s="86">
        <v>0</v>
      </c>
      <c r="G467" s="86">
        <v>0</v>
      </c>
    </row>
    <row r="468" spans="1:7" x14ac:dyDescent="0.25">
      <c r="A468" s="86" t="s">
        <v>1512</v>
      </c>
      <c r="B468" s="86">
        <v>0</v>
      </c>
      <c r="C468" s="86">
        <v>0</v>
      </c>
      <c r="D468" s="86">
        <v>0</v>
      </c>
      <c r="E468" s="86">
        <v>0</v>
      </c>
      <c r="F468" s="86">
        <v>0</v>
      </c>
      <c r="G468" s="86">
        <v>0</v>
      </c>
    </row>
    <row r="469" spans="1:7" x14ac:dyDescent="0.25">
      <c r="A469" s="86" t="s">
        <v>1513</v>
      </c>
      <c r="B469" s="86">
        <v>0</v>
      </c>
      <c r="C469" s="86">
        <v>0</v>
      </c>
      <c r="D469" s="86">
        <v>0</v>
      </c>
      <c r="E469" s="86">
        <v>0</v>
      </c>
      <c r="F469" s="86">
        <v>0</v>
      </c>
      <c r="G469" s="86">
        <v>0</v>
      </c>
    </row>
    <row r="470" spans="1:7" x14ac:dyDescent="0.25">
      <c r="A470" s="86" t="s">
        <v>1514</v>
      </c>
      <c r="B470" s="86">
        <v>0</v>
      </c>
      <c r="C470" s="86">
        <v>0</v>
      </c>
      <c r="D470" s="86">
        <v>0</v>
      </c>
      <c r="E470" s="86">
        <v>0</v>
      </c>
      <c r="F470" s="86">
        <v>0</v>
      </c>
      <c r="G470" s="86">
        <v>0</v>
      </c>
    </row>
    <row r="471" spans="1:7" x14ac:dyDescent="0.25">
      <c r="A471" s="86" t="s">
        <v>1515</v>
      </c>
      <c r="B471" s="86">
        <v>0</v>
      </c>
      <c r="C471" s="86">
        <v>0</v>
      </c>
      <c r="D471" s="86">
        <v>0</v>
      </c>
      <c r="E471" s="86">
        <v>0</v>
      </c>
      <c r="F471" s="86">
        <v>0</v>
      </c>
      <c r="G471" s="86">
        <v>0</v>
      </c>
    </row>
    <row r="472" spans="1:7" x14ac:dyDescent="0.25">
      <c r="A472" s="86" t="s">
        <v>1517</v>
      </c>
      <c r="B472" s="86">
        <v>0</v>
      </c>
      <c r="C472" s="86">
        <v>0</v>
      </c>
      <c r="D472" s="86">
        <v>0</v>
      </c>
      <c r="E472" s="86">
        <v>0</v>
      </c>
      <c r="F472" s="86">
        <v>0</v>
      </c>
      <c r="G472" s="86">
        <v>0</v>
      </c>
    </row>
    <row r="473" spans="1:7" x14ac:dyDescent="0.25">
      <c r="A473" s="86" t="s">
        <v>1518</v>
      </c>
      <c r="B473" s="86">
        <v>0</v>
      </c>
      <c r="C473" s="86">
        <v>0</v>
      </c>
      <c r="D473" s="86">
        <v>0</v>
      </c>
      <c r="E473" s="86">
        <v>0</v>
      </c>
      <c r="F473" s="86">
        <v>0</v>
      </c>
      <c r="G473" s="86">
        <v>0</v>
      </c>
    </row>
    <row r="474" spans="1:7" x14ac:dyDescent="0.25">
      <c r="A474" s="86" t="s">
        <v>1520</v>
      </c>
      <c r="B474" s="86">
        <v>0</v>
      </c>
      <c r="C474" s="86">
        <v>0</v>
      </c>
      <c r="D474" s="86">
        <v>0</v>
      </c>
      <c r="E474" s="86">
        <v>0</v>
      </c>
      <c r="F474" s="86">
        <v>0</v>
      </c>
      <c r="G474" s="86">
        <v>0</v>
      </c>
    </row>
    <row r="475" spans="1:7" x14ac:dyDescent="0.25">
      <c r="A475" s="86" t="s">
        <v>1521</v>
      </c>
      <c r="B475" s="86">
        <v>0</v>
      </c>
      <c r="C475" s="86">
        <v>0</v>
      </c>
      <c r="D475" s="86">
        <v>0</v>
      </c>
      <c r="E475" s="86">
        <v>0</v>
      </c>
      <c r="F475" s="86">
        <v>0</v>
      </c>
      <c r="G475" s="86">
        <v>0</v>
      </c>
    </row>
    <row r="476" spans="1:7" x14ac:dyDescent="0.25">
      <c r="A476" s="86" t="s">
        <v>1522</v>
      </c>
      <c r="B476" s="86">
        <v>0</v>
      </c>
      <c r="C476" s="86">
        <v>0</v>
      </c>
      <c r="D476" s="86">
        <v>0</v>
      </c>
      <c r="E476" s="86">
        <v>0</v>
      </c>
      <c r="F476" s="86">
        <v>0</v>
      </c>
      <c r="G476" s="86">
        <v>0</v>
      </c>
    </row>
    <row r="477" spans="1:7" x14ac:dyDescent="0.25">
      <c r="A477" s="86" t="s">
        <v>1523</v>
      </c>
      <c r="B477" s="86">
        <v>0</v>
      </c>
      <c r="C477" s="86">
        <v>0</v>
      </c>
      <c r="D477" s="86">
        <v>0</v>
      </c>
      <c r="E477" s="86">
        <v>0</v>
      </c>
      <c r="F477" s="86">
        <v>0</v>
      </c>
      <c r="G477" s="86">
        <v>0</v>
      </c>
    </row>
    <row r="478" spans="1:7" x14ac:dyDescent="0.25">
      <c r="A478" s="86" t="s">
        <v>1524</v>
      </c>
      <c r="B478" s="86">
        <v>0</v>
      </c>
      <c r="C478" s="86">
        <v>0</v>
      </c>
      <c r="D478" s="86">
        <v>0</v>
      </c>
      <c r="E478" s="86">
        <v>0</v>
      </c>
      <c r="F478" s="86">
        <v>0</v>
      </c>
      <c r="G478" s="86">
        <v>0</v>
      </c>
    </row>
    <row r="479" spans="1:7" x14ac:dyDescent="0.25">
      <c r="A479" s="86" t="s">
        <v>1525</v>
      </c>
      <c r="B479" s="86">
        <v>0</v>
      </c>
      <c r="C479" s="86">
        <v>0</v>
      </c>
      <c r="D479" s="86">
        <v>0</v>
      </c>
      <c r="E479" s="86">
        <v>0</v>
      </c>
      <c r="F479" s="86">
        <v>0</v>
      </c>
      <c r="G479" s="86">
        <v>0</v>
      </c>
    </row>
    <row r="480" spans="1:7" x14ac:dyDescent="0.25">
      <c r="A480" s="86" t="s">
        <v>1526</v>
      </c>
      <c r="B480" s="86">
        <v>0</v>
      </c>
      <c r="C480" s="86">
        <v>0</v>
      </c>
      <c r="D480" s="86">
        <v>0</v>
      </c>
      <c r="E480" s="86">
        <v>0</v>
      </c>
      <c r="F480" s="86">
        <v>0</v>
      </c>
      <c r="G480" s="86">
        <v>0</v>
      </c>
    </row>
    <row r="481" spans="1:10" x14ac:dyDescent="0.25">
      <c r="A481" s="86" t="s">
        <v>1527</v>
      </c>
      <c r="B481" s="86">
        <v>0</v>
      </c>
      <c r="C481" s="86">
        <v>0</v>
      </c>
      <c r="D481" s="86">
        <v>0</v>
      </c>
      <c r="E481" s="86">
        <v>0</v>
      </c>
      <c r="F481" s="86">
        <v>0</v>
      </c>
      <c r="G481" s="86">
        <v>0</v>
      </c>
    </row>
    <row r="482" spans="1:10" x14ac:dyDescent="0.25">
      <c r="A482" s="86" t="s">
        <v>1528</v>
      </c>
      <c r="B482" s="86">
        <v>0</v>
      </c>
      <c r="C482" s="86">
        <v>0</v>
      </c>
      <c r="D482" s="86">
        <v>0</v>
      </c>
      <c r="E482" s="86">
        <v>0</v>
      </c>
      <c r="F482" s="86">
        <v>0</v>
      </c>
      <c r="G482" s="86">
        <v>0</v>
      </c>
    </row>
    <row r="483" spans="1:10" x14ac:dyDescent="0.25">
      <c r="A483" s="86" t="s">
        <v>1529</v>
      </c>
      <c r="B483" s="86">
        <v>10</v>
      </c>
      <c r="C483" s="86">
        <v>0.09</v>
      </c>
      <c r="D483" s="86">
        <v>0</v>
      </c>
      <c r="E483" s="86">
        <v>0</v>
      </c>
      <c r="F483" s="86">
        <v>0</v>
      </c>
      <c r="G483" s="86">
        <v>0</v>
      </c>
    </row>
    <row r="484" spans="1:10" x14ac:dyDescent="0.25">
      <c r="A484" s="86" t="s">
        <v>1530</v>
      </c>
      <c r="B484" s="86">
        <v>20</v>
      </c>
      <c r="C484" s="86">
        <v>0.45</v>
      </c>
      <c r="D484" s="86">
        <v>0.78</v>
      </c>
      <c r="E484" s="86">
        <v>0</v>
      </c>
      <c r="F484" s="86">
        <v>0.43</v>
      </c>
      <c r="G484" s="86">
        <v>0</v>
      </c>
      <c r="H484" s="86">
        <v>0</v>
      </c>
      <c r="J484" s="86">
        <v>2.67</v>
      </c>
    </row>
    <row r="485" spans="1:10" x14ac:dyDescent="0.25">
      <c r="A485" s="86" t="s">
        <v>1531</v>
      </c>
      <c r="B485" s="86">
        <v>0</v>
      </c>
      <c r="C485" s="86">
        <v>0</v>
      </c>
      <c r="D485" s="86">
        <v>0</v>
      </c>
      <c r="E485" s="86">
        <v>0</v>
      </c>
      <c r="F485" s="86">
        <v>0</v>
      </c>
      <c r="G485" s="86">
        <v>0</v>
      </c>
    </row>
    <row r="486" spans="1:10" x14ac:dyDescent="0.25">
      <c r="A486" s="86" t="s">
        <v>1532</v>
      </c>
      <c r="B486" s="86">
        <v>0</v>
      </c>
      <c r="C486" s="86">
        <v>0</v>
      </c>
      <c r="D486" s="86">
        <v>0</v>
      </c>
      <c r="E486" s="86">
        <v>0</v>
      </c>
      <c r="F486" s="86">
        <v>0</v>
      </c>
      <c r="G486" s="86">
        <v>0</v>
      </c>
    </row>
    <row r="487" spans="1:10" x14ac:dyDescent="0.25">
      <c r="A487" s="86" t="s">
        <v>1533</v>
      </c>
      <c r="B487" s="86">
        <v>0</v>
      </c>
      <c r="C487" s="86">
        <v>0</v>
      </c>
      <c r="D487" s="86">
        <v>0</v>
      </c>
      <c r="E487" s="86">
        <v>0</v>
      </c>
      <c r="F487" s="86">
        <v>0</v>
      </c>
      <c r="G487" s="86">
        <v>0</v>
      </c>
    </row>
    <row r="488" spans="1:10" x14ac:dyDescent="0.25">
      <c r="A488" s="86" t="s">
        <v>1534</v>
      </c>
      <c r="B488" s="86">
        <v>0</v>
      </c>
      <c r="C488" s="86">
        <v>0</v>
      </c>
      <c r="D488" s="86">
        <v>0</v>
      </c>
      <c r="E488" s="86">
        <v>0</v>
      </c>
      <c r="F488" s="86">
        <v>0</v>
      </c>
      <c r="G488" s="86">
        <v>0</v>
      </c>
    </row>
    <row r="489" spans="1:10" x14ac:dyDescent="0.25">
      <c r="A489" s="86" t="s">
        <v>540</v>
      </c>
      <c r="B489" s="86">
        <v>10</v>
      </c>
      <c r="C489" s="86">
        <v>0.28000000000000003</v>
      </c>
      <c r="D489" s="86">
        <v>0.02</v>
      </c>
      <c r="E489" s="86">
        <v>0</v>
      </c>
      <c r="F489" s="86">
        <v>0</v>
      </c>
      <c r="G489" s="86">
        <v>0</v>
      </c>
    </row>
    <row r="490" spans="1:10" x14ac:dyDescent="0.25">
      <c r="A490" s="86" t="s">
        <v>1535</v>
      </c>
      <c r="B490" s="86">
        <v>0</v>
      </c>
      <c r="C490" s="86">
        <v>0</v>
      </c>
      <c r="D490" s="86">
        <v>0</v>
      </c>
      <c r="E490" s="86">
        <v>0</v>
      </c>
      <c r="F490" s="86">
        <v>0</v>
      </c>
      <c r="G490" s="86">
        <v>0</v>
      </c>
    </row>
    <row r="491" spans="1:10" x14ac:dyDescent="0.25">
      <c r="A491" s="86" t="s">
        <v>1536</v>
      </c>
      <c r="B491" s="86">
        <v>0</v>
      </c>
      <c r="C491" s="86">
        <v>0</v>
      </c>
      <c r="D491" s="86">
        <v>0</v>
      </c>
      <c r="E491" s="86">
        <v>0</v>
      </c>
      <c r="F491" s="86">
        <v>0</v>
      </c>
      <c r="G491" s="86">
        <v>0</v>
      </c>
    </row>
    <row r="492" spans="1:10" x14ac:dyDescent="0.25">
      <c r="A492" s="86" t="s">
        <v>1537</v>
      </c>
      <c r="B492" s="86">
        <v>0</v>
      </c>
      <c r="C492" s="86">
        <v>0</v>
      </c>
      <c r="D492" s="86">
        <v>0</v>
      </c>
      <c r="E492" s="86">
        <v>0</v>
      </c>
      <c r="F492" s="86">
        <v>0</v>
      </c>
      <c r="G492" s="86">
        <v>0</v>
      </c>
    </row>
    <row r="493" spans="1:10" x14ac:dyDescent="0.25">
      <c r="A493" s="86" t="s">
        <v>1538</v>
      </c>
      <c r="B493" s="86">
        <v>0</v>
      </c>
      <c r="C493" s="86">
        <v>0</v>
      </c>
      <c r="D493" s="86">
        <v>0</v>
      </c>
      <c r="E493" s="86">
        <v>0</v>
      </c>
      <c r="F493" s="86">
        <v>0</v>
      </c>
      <c r="G493" s="86">
        <v>0</v>
      </c>
    </row>
    <row r="494" spans="1:10" x14ac:dyDescent="0.25">
      <c r="A494" s="86" t="s">
        <v>543</v>
      </c>
      <c r="B494" s="86">
        <v>110</v>
      </c>
      <c r="C494" s="86">
        <v>0.28000000000000003</v>
      </c>
      <c r="D494" s="86">
        <v>1.03</v>
      </c>
      <c r="E494" s="86">
        <v>0</v>
      </c>
      <c r="F494" s="86">
        <v>1.1399999999999999</v>
      </c>
      <c r="G494" s="86">
        <v>0</v>
      </c>
      <c r="H494" s="86">
        <v>0</v>
      </c>
      <c r="J494" s="86">
        <v>1.5</v>
      </c>
    </row>
    <row r="495" spans="1:10" x14ac:dyDescent="0.25">
      <c r="A495" s="86" t="s">
        <v>544</v>
      </c>
      <c r="B495" s="86">
        <v>10</v>
      </c>
      <c r="C495" s="86">
        <v>0.23</v>
      </c>
      <c r="D495" s="86">
        <v>1.45</v>
      </c>
      <c r="E495" s="86">
        <v>0</v>
      </c>
      <c r="F495" s="86">
        <v>0</v>
      </c>
      <c r="G495" s="86">
        <v>0</v>
      </c>
    </row>
    <row r="496" spans="1:10" x14ac:dyDescent="0.25">
      <c r="A496" s="86" t="s">
        <v>1539</v>
      </c>
      <c r="B496" s="86">
        <v>0</v>
      </c>
      <c r="C496" s="86">
        <v>0</v>
      </c>
      <c r="D496" s="86">
        <v>0</v>
      </c>
      <c r="E496" s="86">
        <v>0</v>
      </c>
      <c r="F496" s="86">
        <v>0</v>
      </c>
      <c r="G496" s="86">
        <v>0</v>
      </c>
    </row>
    <row r="497" spans="1:10" x14ac:dyDescent="0.25">
      <c r="A497" s="86" t="s">
        <v>1540</v>
      </c>
      <c r="B497" s="86">
        <v>0</v>
      </c>
      <c r="C497" s="86">
        <v>0</v>
      </c>
      <c r="D497" s="86">
        <v>0</v>
      </c>
      <c r="E497" s="86">
        <v>0</v>
      </c>
      <c r="F497" s="86">
        <v>0</v>
      </c>
      <c r="G497" s="86">
        <v>0</v>
      </c>
    </row>
    <row r="498" spans="1:10" x14ac:dyDescent="0.25">
      <c r="A498" s="86" t="s">
        <v>1541</v>
      </c>
      <c r="B498" s="86">
        <v>0</v>
      </c>
      <c r="C498" s="86">
        <v>0</v>
      </c>
      <c r="D498" s="86">
        <v>0</v>
      </c>
      <c r="E498" s="86">
        <v>0</v>
      </c>
      <c r="F498" s="86">
        <v>0</v>
      </c>
      <c r="G498" s="86">
        <v>0</v>
      </c>
    </row>
    <row r="499" spans="1:10" x14ac:dyDescent="0.25">
      <c r="A499" s="86" t="s">
        <v>547</v>
      </c>
      <c r="B499" s="86">
        <v>0</v>
      </c>
      <c r="C499" s="86">
        <v>0</v>
      </c>
      <c r="D499" s="86">
        <v>0</v>
      </c>
      <c r="E499" s="86">
        <v>0</v>
      </c>
      <c r="F499" s="86">
        <v>0</v>
      </c>
      <c r="G499" s="86">
        <v>0</v>
      </c>
    </row>
    <row r="500" spans="1:10" x14ac:dyDescent="0.25">
      <c r="A500" s="86" t="s">
        <v>1542</v>
      </c>
      <c r="B500" s="86">
        <v>0</v>
      </c>
      <c r="C500" s="86">
        <v>0</v>
      </c>
      <c r="D500" s="86">
        <v>0</v>
      </c>
      <c r="E500" s="86">
        <v>0</v>
      </c>
      <c r="F500" s="86">
        <v>0</v>
      </c>
      <c r="G500" s="86">
        <v>0</v>
      </c>
    </row>
    <row r="501" spans="1:10" x14ac:dyDescent="0.25">
      <c r="A501" s="86" t="s">
        <v>1543</v>
      </c>
      <c r="B501" s="86">
        <v>0</v>
      </c>
      <c r="C501" s="86">
        <v>0</v>
      </c>
      <c r="D501" s="86">
        <v>0</v>
      </c>
      <c r="E501" s="86">
        <v>0</v>
      </c>
      <c r="F501" s="86">
        <v>0</v>
      </c>
      <c r="G501" s="86">
        <v>0</v>
      </c>
    </row>
    <row r="502" spans="1:10" x14ac:dyDescent="0.25">
      <c r="A502" s="86" t="s">
        <v>1544</v>
      </c>
      <c r="B502" s="86">
        <v>0</v>
      </c>
      <c r="C502" s="86">
        <v>0</v>
      </c>
      <c r="D502" s="86">
        <v>0</v>
      </c>
      <c r="E502" s="86">
        <v>0</v>
      </c>
      <c r="F502" s="86">
        <v>0</v>
      </c>
      <c r="G502" s="86">
        <v>0</v>
      </c>
    </row>
    <row r="503" spans="1:10" x14ac:dyDescent="0.25">
      <c r="A503" s="86" t="s">
        <v>1545</v>
      </c>
      <c r="B503" s="86">
        <v>0</v>
      </c>
      <c r="C503" s="86">
        <v>0</v>
      </c>
      <c r="D503" s="86">
        <v>0</v>
      </c>
      <c r="E503" s="86">
        <v>0</v>
      </c>
      <c r="F503" s="86">
        <v>0</v>
      </c>
      <c r="G503" s="86">
        <v>0</v>
      </c>
    </row>
    <row r="504" spans="1:10" x14ac:dyDescent="0.25">
      <c r="A504" s="86" t="s">
        <v>1546</v>
      </c>
      <c r="B504" s="86">
        <v>0</v>
      </c>
      <c r="C504" s="86">
        <v>0</v>
      </c>
      <c r="D504" s="86">
        <v>0</v>
      </c>
      <c r="E504" s="86">
        <v>0</v>
      </c>
      <c r="F504" s="86">
        <v>0</v>
      </c>
      <c r="G504" s="86">
        <v>0</v>
      </c>
    </row>
    <row r="505" spans="1:10" x14ac:dyDescent="0.25">
      <c r="A505" s="86" t="s">
        <v>1547</v>
      </c>
      <c r="B505" s="86">
        <v>0</v>
      </c>
      <c r="C505" s="86">
        <v>0</v>
      </c>
      <c r="D505" s="86">
        <v>0</v>
      </c>
      <c r="E505" s="86">
        <v>0</v>
      </c>
      <c r="F505" s="86">
        <v>0</v>
      </c>
      <c r="G505" s="86">
        <v>0</v>
      </c>
    </row>
    <row r="506" spans="1:10" x14ac:dyDescent="0.25">
      <c r="A506" s="86" t="s">
        <v>1548</v>
      </c>
      <c r="B506" s="86">
        <v>0</v>
      </c>
      <c r="C506" s="86">
        <v>0</v>
      </c>
      <c r="D506" s="86">
        <v>0</v>
      </c>
      <c r="E506" s="86">
        <v>0</v>
      </c>
      <c r="F506" s="86">
        <v>0</v>
      </c>
      <c r="G506" s="86">
        <v>0</v>
      </c>
    </row>
    <row r="507" spans="1:10" x14ac:dyDescent="0.25">
      <c r="A507" s="86" t="s">
        <v>1549</v>
      </c>
      <c r="B507" s="86">
        <v>0</v>
      </c>
      <c r="C507" s="86">
        <v>0</v>
      </c>
      <c r="D507" s="86">
        <v>0</v>
      </c>
      <c r="E507" s="86">
        <v>0</v>
      </c>
      <c r="F507" s="86">
        <v>0</v>
      </c>
      <c r="G507" s="86">
        <v>0</v>
      </c>
    </row>
    <row r="508" spans="1:10" x14ac:dyDescent="0.25">
      <c r="A508" s="86" t="s">
        <v>555</v>
      </c>
      <c r="B508" s="86">
        <v>50</v>
      </c>
      <c r="C508" s="86">
        <v>0.24</v>
      </c>
      <c r="D508" s="86">
        <v>0.9</v>
      </c>
      <c r="E508" s="86">
        <v>0</v>
      </c>
      <c r="F508" s="86">
        <v>2.13</v>
      </c>
      <c r="G508" s="86">
        <v>0</v>
      </c>
      <c r="H508" s="86">
        <v>0</v>
      </c>
      <c r="J508" s="86">
        <v>2.4</v>
      </c>
    </row>
    <row r="509" spans="1:10" x14ac:dyDescent="0.25">
      <c r="A509" s="86" t="s">
        <v>1550</v>
      </c>
      <c r="B509" s="86">
        <v>0</v>
      </c>
      <c r="C509" s="86">
        <v>0</v>
      </c>
      <c r="D509" s="86">
        <v>0</v>
      </c>
      <c r="E509" s="86">
        <v>0</v>
      </c>
      <c r="F509" s="86">
        <v>0</v>
      </c>
      <c r="G509" s="86">
        <v>0</v>
      </c>
    </row>
    <row r="510" spans="1:10" x14ac:dyDescent="0.25">
      <c r="A510" s="86" t="s">
        <v>1551</v>
      </c>
      <c r="B510" s="86">
        <v>0</v>
      </c>
      <c r="C510" s="86">
        <v>0</v>
      </c>
      <c r="D510" s="86">
        <v>0</v>
      </c>
      <c r="E510" s="86">
        <v>0</v>
      </c>
      <c r="F510" s="86">
        <v>0</v>
      </c>
      <c r="G510" s="86">
        <v>0</v>
      </c>
    </row>
    <row r="511" spans="1:10" x14ac:dyDescent="0.25">
      <c r="A511" s="86" t="s">
        <v>1552</v>
      </c>
      <c r="B511" s="86">
        <v>0</v>
      </c>
      <c r="C511" s="86">
        <v>0</v>
      </c>
      <c r="D511" s="86">
        <v>0</v>
      </c>
      <c r="E511" s="86">
        <v>0</v>
      </c>
      <c r="F511" s="86">
        <v>0</v>
      </c>
      <c r="G511" s="86">
        <v>0</v>
      </c>
    </row>
    <row r="512" spans="1:10" x14ac:dyDescent="0.25">
      <c r="A512" s="86" t="s">
        <v>1553</v>
      </c>
      <c r="B512" s="86">
        <v>0</v>
      </c>
      <c r="C512" s="86">
        <v>0</v>
      </c>
      <c r="D512" s="86">
        <v>0</v>
      </c>
      <c r="E512" s="86">
        <v>0</v>
      </c>
      <c r="F512" s="86">
        <v>0</v>
      </c>
      <c r="G512" s="86">
        <v>0</v>
      </c>
    </row>
    <row r="513" spans="1:7" x14ac:dyDescent="0.25">
      <c r="A513" s="86" t="s">
        <v>1554</v>
      </c>
      <c r="B513" s="86">
        <v>0</v>
      </c>
      <c r="C513" s="86">
        <v>0</v>
      </c>
      <c r="D513" s="86">
        <v>0</v>
      </c>
      <c r="E513" s="86">
        <v>0</v>
      </c>
      <c r="F513" s="86">
        <v>0</v>
      </c>
      <c r="G513" s="86">
        <v>0</v>
      </c>
    </row>
    <row r="514" spans="1:7" x14ac:dyDescent="0.25">
      <c r="A514" s="86" t="s">
        <v>1555</v>
      </c>
      <c r="B514" s="86">
        <v>0</v>
      </c>
      <c r="C514" s="86">
        <v>0</v>
      </c>
      <c r="D514" s="86">
        <v>0</v>
      </c>
      <c r="E514" s="86">
        <v>0</v>
      </c>
      <c r="F514" s="86">
        <v>0</v>
      </c>
      <c r="G514" s="86">
        <v>0</v>
      </c>
    </row>
    <row r="515" spans="1:7" x14ac:dyDescent="0.25">
      <c r="A515" s="86" t="s">
        <v>1556</v>
      </c>
      <c r="B515" s="86">
        <v>0</v>
      </c>
      <c r="C515" s="86">
        <v>0</v>
      </c>
      <c r="D515" s="86">
        <v>0</v>
      </c>
      <c r="E515" s="86">
        <v>0</v>
      </c>
      <c r="F515" s="86">
        <v>0</v>
      </c>
      <c r="G515" s="86">
        <v>0</v>
      </c>
    </row>
    <row r="516" spans="1:7" x14ac:dyDescent="0.25">
      <c r="A516" s="86" t="s">
        <v>1558</v>
      </c>
      <c r="B516" s="86">
        <v>0</v>
      </c>
      <c r="C516" s="86">
        <v>0</v>
      </c>
      <c r="D516" s="86">
        <v>0</v>
      </c>
      <c r="E516" s="86">
        <v>0</v>
      </c>
      <c r="F516" s="86">
        <v>0</v>
      </c>
      <c r="G516" s="86">
        <v>0</v>
      </c>
    </row>
    <row r="517" spans="1:7" x14ac:dyDescent="0.25">
      <c r="A517" s="86" t="s">
        <v>1559</v>
      </c>
      <c r="B517" s="86">
        <v>0</v>
      </c>
      <c r="C517" s="86">
        <v>0</v>
      </c>
      <c r="D517" s="86">
        <v>0</v>
      </c>
      <c r="E517" s="86">
        <v>0</v>
      </c>
      <c r="F517" s="86">
        <v>0</v>
      </c>
      <c r="G517" s="86">
        <v>0</v>
      </c>
    </row>
    <row r="518" spans="1:7" x14ac:dyDescent="0.25">
      <c r="A518" s="86" t="s">
        <v>1560</v>
      </c>
      <c r="B518" s="86">
        <v>0</v>
      </c>
      <c r="C518" s="86">
        <v>0</v>
      </c>
      <c r="D518" s="86">
        <v>0</v>
      </c>
      <c r="E518" s="86">
        <v>0</v>
      </c>
      <c r="F518" s="86">
        <v>0</v>
      </c>
      <c r="G518" s="86">
        <v>0</v>
      </c>
    </row>
    <row r="519" spans="1:7" x14ac:dyDescent="0.25">
      <c r="A519" s="86" t="s">
        <v>1561</v>
      </c>
      <c r="B519" s="86">
        <v>10</v>
      </c>
      <c r="C519" s="86">
        <v>0.26</v>
      </c>
      <c r="D519" s="86">
        <v>0</v>
      </c>
      <c r="E519" s="86">
        <v>0</v>
      </c>
      <c r="F519" s="86">
        <v>0</v>
      </c>
      <c r="G519" s="86">
        <v>0</v>
      </c>
    </row>
    <row r="520" spans="1:7" x14ac:dyDescent="0.25">
      <c r="A520" s="86" t="s">
        <v>1562</v>
      </c>
      <c r="B520" s="86">
        <v>0</v>
      </c>
      <c r="C520" s="86">
        <v>0</v>
      </c>
      <c r="D520" s="86">
        <v>0</v>
      </c>
      <c r="E520" s="86">
        <v>0</v>
      </c>
      <c r="F520" s="86">
        <v>0</v>
      </c>
      <c r="G520" s="86">
        <v>0</v>
      </c>
    </row>
    <row r="521" spans="1:7" x14ac:dyDescent="0.25">
      <c r="A521" s="86" t="s">
        <v>1563</v>
      </c>
      <c r="B521" s="86">
        <v>0</v>
      </c>
      <c r="C521" s="86">
        <v>0</v>
      </c>
      <c r="D521" s="86">
        <v>0</v>
      </c>
      <c r="E521" s="86">
        <v>0</v>
      </c>
      <c r="F521" s="86">
        <v>0</v>
      </c>
      <c r="G521" s="86">
        <v>0</v>
      </c>
    </row>
    <row r="522" spans="1:7" x14ac:dyDescent="0.25">
      <c r="A522" s="86" t="s">
        <v>1564</v>
      </c>
      <c r="B522" s="86">
        <v>0</v>
      </c>
      <c r="C522" s="86">
        <v>0</v>
      </c>
      <c r="D522" s="86">
        <v>0</v>
      </c>
      <c r="E522" s="86">
        <v>0</v>
      </c>
      <c r="F522" s="86">
        <v>0</v>
      </c>
      <c r="G522" s="86">
        <v>0</v>
      </c>
    </row>
    <row r="523" spans="1:7" x14ac:dyDescent="0.25">
      <c r="A523" s="86" t="s">
        <v>1565</v>
      </c>
      <c r="B523" s="86">
        <v>0</v>
      </c>
      <c r="C523" s="86">
        <v>0</v>
      </c>
      <c r="D523" s="86">
        <v>0</v>
      </c>
      <c r="E523" s="86">
        <v>0</v>
      </c>
      <c r="F523" s="86">
        <v>0</v>
      </c>
      <c r="G523" s="86">
        <v>0</v>
      </c>
    </row>
    <row r="524" spans="1:7" x14ac:dyDescent="0.25">
      <c r="A524" s="86" t="s">
        <v>1566</v>
      </c>
      <c r="B524" s="86">
        <v>0</v>
      </c>
      <c r="C524" s="86">
        <v>0</v>
      </c>
      <c r="D524" s="86">
        <v>0</v>
      </c>
      <c r="E524" s="86">
        <v>0</v>
      </c>
      <c r="F524" s="86">
        <v>0</v>
      </c>
      <c r="G524" s="86">
        <v>0</v>
      </c>
    </row>
    <row r="525" spans="1:7" x14ac:dyDescent="0.25">
      <c r="A525" s="86" t="s">
        <v>1567</v>
      </c>
      <c r="B525" s="86">
        <v>0</v>
      </c>
      <c r="C525" s="86">
        <v>0</v>
      </c>
      <c r="D525" s="86">
        <v>0</v>
      </c>
      <c r="E525" s="86">
        <v>0</v>
      </c>
      <c r="F525" s="86">
        <v>0</v>
      </c>
      <c r="G525" s="86">
        <v>0</v>
      </c>
    </row>
    <row r="526" spans="1:7" x14ac:dyDescent="0.25">
      <c r="A526" s="86" t="s">
        <v>1568</v>
      </c>
      <c r="B526" s="86">
        <v>0</v>
      </c>
      <c r="C526" s="86">
        <v>0</v>
      </c>
      <c r="D526" s="86">
        <v>0</v>
      </c>
      <c r="E526" s="86">
        <v>0</v>
      </c>
      <c r="F526" s="86">
        <v>0</v>
      </c>
      <c r="G526" s="86">
        <v>0</v>
      </c>
    </row>
    <row r="527" spans="1:7" x14ac:dyDescent="0.25">
      <c r="A527" s="86" t="s">
        <v>1569</v>
      </c>
      <c r="B527" s="86">
        <v>0</v>
      </c>
      <c r="C527" s="86">
        <v>0</v>
      </c>
      <c r="D527" s="86">
        <v>0</v>
      </c>
      <c r="E527" s="86">
        <v>0</v>
      </c>
      <c r="F527" s="86">
        <v>0</v>
      </c>
      <c r="G527" s="86">
        <v>0</v>
      </c>
    </row>
    <row r="528" spans="1:7" x14ac:dyDescent="0.25">
      <c r="A528" s="86" t="s">
        <v>572</v>
      </c>
      <c r="B528" s="86">
        <v>10</v>
      </c>
      <c r="C528" s="86">
        <v>0.56999999999999995</v>
      </c>
      <c r="D528" s="86">
        <v>0</v>
      </c>
      <c r="E528" s="86">
        <v>0</v>
      </c>
      <c r="F528" s="86">
        <v>0</v>
      </c>
      <c r="G528" s="86">
        <v>0</v>
      </c>
    </row>
    <row r="529" spans="1:7" x14ac:dyDescent="0.25">
      <c r="A529" s="86" t="s">
        <v>1570</v>
      </c>
      <c r="B529" s="86">
        <v>0</v>
      </c>
      <c r="C529" s="86">
        <v>0</v>
      </c>
      <c r="D529" s="86">
        <v>0</v>
      </c>
      <c r="E529" s="86">
        <v>0</v>
      </c>
      <c r="F529" s="86">
        <v>0</v>
      </c>
      <c r="G529" s="86">
        <v>0</v>
      </c>
    </row>
    <row r="530" spans="1:7" x14ac:dyDescent="0.25">
      <c r="A530" s="86" t="s">
        <v>1571</v>
      </c>
      <c r="B530" s="86">
        <v>0</v>
      </c>
      <c r="C530" s="86">
        <v>0</v>
      </c>
      <c r="D530" s="86">
        <v>0</v>
      </c>
      <c r="E530" s="86">
        <v>0</v>
      </c>
      <c r="F530" s="86">
        <v>0</v>
      </c>
      <c r="G530" s="86">
        <v>0</v>
      </c>
    </row>
    <row r="531" spans="1:7" x14ac:dyDescent="0.25">
      <c r="A531" s="86" t="s">
        <v>575</v>
      </c>
      <c r="B531" s="86">
        <v>10</v>
      </c>
      <c r="C531" s="86">
        <v>0.19</v>
      </c>
      <c r="D531" s="86">
        <v>0.86</v>
      </c>
      <c r="E531" s="86">
        <v>0</v>
      </c>
      <c r="F531" s="86">
        <v>0</v>
      </c>
      <c r="G531" s="86">
        <v>0</v>
      </c>
    </row>
    <row r="532" spans="1:7" x14ac:dyDescent="0.25">
      <c r="A532" s="86" t="s">
        <v>1572</v>
      </c>
      <c r="B532" s="86">
        <v>0</v>
      </c>
      <c r="C532" s="86">
        <v>0</v>
      </c>
      <c r="D532" s="86">
        <v>0</v>
      </c>
      <c r="E532" s="86">
        <v>0</v>
      </c>
      <c r="F532" s="86">
        <v>0</v>
      </c>
      <c r="G532" s="86">
        <v>0</v>
      </c>
    </row>
    <row r="533" spans="1:7" x14ac:dyDescent="0.25">
      <c r="A533" s="86" t="s">
        <v>1573</v>
      </c>
      <c r="B533" s="86">
        <v>0</v>
      </c>
      <c r="C533" s="86">
        <v>0</v>
      </c>
      <c r="D533" s="86">
        <v>0</v>
      </c>
      <c r="E533" s="86">
        <v>0</v>
      </c>
      <c r="F533" s="86">
        <v>0</v>
      </c>
      <c r="G533" s="86">
        <v>0</v>
      </c>
    </row>
    <row r="534" spans="1:7" x14ac:dyDescent="0.25">
      <c r="A534" s="86" t="s">
        <v>1574</v>
      </c>
      <c r="B534" s="86">
        <v>0</v>
      </c>
      <c r="C534" s="86">
        <v>0</v>
      </c>
      <c r="D534" s="86">
        <v>0</v>
      </c>
      <c r="E534" s="86">
        <v>0</v>
      </c>
      <c r="F534" s="86">
        <v>0</v>
      </c>
      <c r="G534" s="86">
        <v>0</v>
      </c>
    </row>
    <row r="535" spans="1:7" x14ac:dyDescent="0.25">
      <c r="A535" s="86" t="s">
        <v>1575</v>
      </c>
      <c r="B535" s="86">
        <v>0</v>
      </c>
      <c r="C535" s="86">
        <v>0</v>
      </c>
      <c r="D535" s="86">
        <v>0</v>
      </c>
      <c r="E535" s="86">
        <v>0</v>
      </c>
      <c r="F535" s="86">
        <v>0</v>
      </c>
      <c r="G535" s="86">
        <v>0</v>
      </c>
    </row>
    <row r="536" spans="1:7" x14ac:dyDescent="0.25">
      <c r="A536" s="86" t="s">
        <v>1576</v>
      </c>
      <c r="B536" s="86">
        <v>0</v>
      </c>
      <c r="C536" s="86">
        <v>0</v>
      </c>
      <c r="D536" s="86">
        <v>0</v>
      </c>
      <c r="E536" s="86">
        <v>0</v>
      </c>
      <c r="F536" s="86">
        <v>0</v>
      </c>
      <c r="G536" s="86">
        <v>0</v>
      </c>
    </row>
    <row r="537" spans="1:7" x14ac:dyDescent="0.25">
      <c r="A537" s="86" t="s">
        <v>1577</v>
      </c>
      <c r="B537" s="86">
        <v>0</v>
      </c>
      <c r="C537" s="86">
        <v>0</v>
      </c>
      <c r="D537" s="86">
        <v>0</v>
      </c>
      <c r="E537" s="86">
        <v>0</v>
      </c>
      <c r="F537" s="86">
        <v>0</v>
      </c>
      <c r="G537" s="86">
        <v>0</v>
      </c>
    </row>
    <row r="538" spans="1:7" x14ac:dyDescent="0.25">
      <c r="A538" s="86" t="s">
        <v>1578</v>
      </c>
      <c r="B538" s="86">
        <v>0</v>
      </c>
      <c r="C538" s="86">
        <v>0</v>
      </c>
      <c r="D538" s="86">
        <v>0</v>
      </c>
      <c r="E538" s="86">
        <v>0</v>
      </c>
      <c r="F538" s="86">
        <v>0</v>
      </c>
      <c r="G538" s="86">
        <v>0</v>
      </c>
    </row>
    <row r="539" spans="1:7" x14ac:dyDescent="0.25">
      <c r="A539" s="86" t="s">
        <v>1579</v>
      </c>
      <c r="B539" s="86">
        <v>0</v>
      </c>
      <c r="C539" s="86">
        <v>0</v>
      </c>
      <c r="D539" s="86">
        <v>0</v>
      </c>
      <c r="E539" s="86">
        <v>0</v>
      </c>
      <c r="F539" s="86">
        <v>0</v>
      </c>
      <c r="G539" s="86">
        <v>0</v>
      </c>
    </row>
    <row r="540" spans="1:7" x14ac:dyDescent="0.25">
      <c r="A540" s="86" t="s">
        <v>585</v>
      </c>
      <c r="B540" s="86">
        <v>10</v>
      </c>
      <c r="C540" s="86">
        <v>0</v>
      </c>
      <c r="D540" s="86">
        <v>0</v>
      </c>
      <c r="E540" s="86">
        <v>0</v>
      </c>
      <c r="F540" s="86">
        <v>0</v>
      </c>
      <c r="G540" s="86">
        <v>0</v>
      </c>
    </row>
    <row r="541" spans="1:7" x14ac:dyDescent="0.25">
      <c r="A541" s="86" t="s">
        <v>1581</v>
      </c>
      <c r="B541" s="86">
        <v>0</v>
      </c>
      <c r="C541" s="86">
        <v>0</v>
      </c>
      <c r="D541" s="86">
        <v>0</v>
      </c>
      <c r="E541" s="86">
        <v>0</v>
      </c>
      <c r="F541" s="86">
        <v>0</v>
      </c>
      <c r="G541" s="86">
        <v>0</v>
      </c>
    </row>
    <row r="542" spans="1:7" x14ac:dyDescent="0.25">
      <c r="A542" s="86" t="s">
        <v>1582</v>
      </c>
      <c r="B542" s="86">
        <v>0</v>
      </c>
      <c r="C542" s="86">
        <v>0</v>
      </c>
      <c r="D542" s="86">
        <v>0</v>
      </c>
      <c r="E542" s="86">
        <v>0</v>
      </c>
      <c r="F542" s="86">
        <v>0</v>
      </c>
      <c r="G542" s="86">
        <v>0</v>
      </c>
    </row>
    <row r="543" spans="1:7" x14ac:dyDescent="0.25">
      <c r="A543" s="86" t="s">
        <v>1583</v>
      </c>
      <c r="B543" s="86">
        <v>0</v>
      </c>
      <c r="C543" s="86">
        <v>0</v>
      </c>
      <c r="D543" s="86">
        <v>0</v>
      </c>
      <c r="E543" s="86">
        <v>0</v>
      </c>
      <c r="F543" s="86">
        <v>0</v>
      </c>
      <c r="G543" s="86">
        <v>0</v>
      </c>
    </row>
    <row r="544" spans="1:7" x14ac:dyDescent="0.25">
      <c r="A544" s="86" t="s">
        <v>1584</v>
      </c>
      <c r="B544" s="86">
        <v>0</v>
      </c>
      <c r="C544" s="86">
        <v>0</v>
      </c>
      <c r="D544" s="86">
        <v>0</v>
      </c>
      <c r="E544" s="86">
        <v>0</v>
      </c>
      <c r="F544" s="86">
        <v>0</v>
      </c>
      <c r="G544" s="86">
        <v>0</v>
      </c>
    </row>
    <row r="545" spans="1:7" x14ac:dyDescent="0.25">
      <c r="A545" s="86" t="s">
        <v>593</v>
      </c>
      <c r="B545" s="86">
        <v>0</v>
      </c>
      <c r="C545" s="86">
        <v>0</v>
      </c>
      <c r="D545" s="86">
        <v>0</v>
      </c>
      <c r="E545" s="86">
        <v>0</v>
      </c>
      <c r="F545" s="86">
        <v>0</v>
      </c>
      <c r="G545" s="86">
        <v>0</v>
      </c>
    </row>
    <row r="546" spans="1:7" x14ac:dyDescent="0.25">
      <c r="A546" s="86" t="s">
        <v>1585</v>
      </c>
      <c r="B546" s="86">
        <v>0</v>
      </c>
      <c r="C546" s="86">
        <v>0</v>
      </c>
      <c r="D546" s="86">
        <v>0</v>
      </c>
      <c r="E546" s="86">
        <v>0</v>
      </c>
      <c r="F546" s="86">
        <v>0</v>
      </c>
      <c r="G546" s="86">
        <v>0</v>
      </c>
    </row>
    <row r="547" spans="1:7" x14ac:dyDescent="0.25">
      <c r="A547" s="86" t="s">
        <v>1586</v>
      </c>
      <c r="B547" s="86">
        <v>0</v>
      </c>
      <c r="C547" s="86">
        <v>0</v>
      </c>
      <c r="D547" s="86">
        <v>0</v>
      </c>
      <c r="E547" s="86">
        <v>0</v>
      </c>
      <c r="F547" s="86">
        <v>0</v>
      </c>
      <c r="G547" s="86">
        <v>0</v>
      </c>
    </row>
    <row r="548" spans="1:7" x14ac:dyDescent="0.25">
      <c r="A548" s="86" t="s">
        <v>1587</v>
      </c>
      <c r="B548" s="86">
        <v>0</v>
      </c>
      <c r="C548" s="86">
        <v>0</v>
      </c>
      <c r="D548" s="86">
        <v>0</v>
      </c>
      <c r="E548" s="86">
        <v>0</v>
      </c>
      <c r="F548" s="86">
        <v>0</v>
      </c>
      <c r="G548" s="86">
        <v>0</v>
      </c>
    </row>
    <row r="549" spans="1:7" x14ac:dyDescent="0.25">
      <c r="A549" s="86" t="s">
        <v>1588</v>
      </c>
      <c r="B549" s="86">
        <v>0</v>
      </c>
      <c r="C549" s="86">
        <v>0</v>
      </c>
      <c r="D549" s="86">
        <v>0</v>
      </c>
      <c r="E549" s="86">
        <v>0</v>
      </c>
      <c r="F549" s="86">
        <v>0</v>
      </c>
      <c r="G549" s="86">
        <v>0</v>
      </c>
    </row>
    <row r="550" spans="1:7" x14ac:dyDescent="0.25">
      <c r="A550" s="86" t="s">
        <v>596</v>
      </c>
      <c r="B550" s="86">
        <v>10</v>
      </c>
      <c r="C550" s="86">
        <v>0</v>
      </c>
      <c r="D550" s="86">
        <v>0</v>
      </c>
      <c r="E550" s="86">
        <v>0</v>
      </c>
      <c r="F550" s="86">
        <v>0</v>
      </c>
      <c r="G550" s="86">
        <v>0</v>
      </c>
    </row>
    <row r="551" spans="1:7" x14ac:dyDescent="0.25">
      <c r="A551" s="86" t="s">
        <v>1589</v>
      </c>
      <c r="B551" s="86">
        <v>0</v>
      </c>
      <c r="C551" s="86">
        <v>0</v>
      </c>
      <c r="D551" s="86">
        <v>0</v>
      </c>
      <c r="E551" s="86">
        <v>0</v>
      </c>
      <c r="F551" s="86">
        <v>0</v>
      </c>
      <c r="G551" s="86">
        <v>0</v>
      </c>
    </row>
    <row r="552" spans="1:7" x14ac:dyDescent="0.25">
      <c r="A552" s="86" t="s">
        <v>1590</v>
      </c>
      <c r="B552" s="86">
        <v>0</v>
      </c>
      <c r="C552" s="86">
        <v>0</v>
      </c>
      <c r="D552" s="86">
        <v>0</v>
      </c>
      <c r="E552" s="86">
        <v>0</v>
      </c>
      <c r="F552" s="86">
        <v>0</v>
      </c>
      <c r="G552" s="86">
        <v>0</v>
      </c>
    </row>
    <row r="553" spans="1:7" x14ac:dyDescent="0.25">
      <c r="A553" s="86" t="s">
        <v>1591</v>
      </c>
      <c r="B553" s="86">
        <v>0</v>
      </c>
      <c r="C553" s="86">
        <v>0</v>
      </c>
      <c r="D553" s="86">
        <v>0</v>
      </c>
      <c r="E553" s="86">
        <v>0</v>
      </c>
      <c r="F553" s="86">
        <v>0</v>
      </c>
      <c r="G553" s="86">
        <v>0</v>
      </c>
    </row>
    <row r="554" spans="1:7" x14ac:dyDescent="0.25">
      <c r="A554" s="86" t="s">
        <v>1592</v>
      </c>
      <c r="B554" s="86">
        <v>0</v>
      </c>
      <c r="C554" s="86">
        <v>0</v>
      </c>
      <c r="D554" s="86">
        <v>0</v>
      </c>
      <c r="E554" s="86">
        <v>0</v>
      </c>
      <c r="F554" s="86">
        <v>0</v>
      </c>
      <c r="G554" s="86">
        <v>0</v>
      </c>
    </row>
    <row r="555" spans="1:7" x14ac:dyDescent="0.25">
      <c r="A555" s="86" t="s">
        <v>1593</v>
      </c>
      <c r="B555" s="86">
        <v>0</v>
      </c>
      <c r="C555" s="86">
        <v>0</v>
      </c>
      <c r="D555" s="86">
        <v>0</v>
      </c>
      <c r="E555" s="86">
        <v>0</v>
      </c>
      <c r="F555" s="86">
        <v>0</v>
      </c>
      <c r="G555" s="86">
        <v>0</v>
      </c>
    </row>
    <row r="556" spans="1:7" x14ac:dyDescent="0.25">
      <c r="A556" s="86" t="s">
        <v>1594</v>
      </c>
      <c r="B556" s="86">
        <v>0</v>
      </c>
      <c r="C556" s="86">
        <v>0</v>
      </c>
      <c r="D556" s="86">
        <v>0</v>
      </c>
      <c r="E556" s="86">
        <v>0</v>
      </c>
      <c r="F556" s="86">
        <v>0</v>
      </c>
      <c r="G556" s="86">
        <v>0</v>
      </c>
    </row>
    <row r="557" spans="1:7" x14ac:dyDescent="0.25">
      <c r="A557" s="86" t="s">
        <v>1595</v>
      </c>
      <c r="B557" s="86">
        <v>0</v>
      </c>
      <c r="C557" s="86">
        <v>0</v>
      </c>
      <c r="D557" s="86">
        <v>0</v>
      </c>
      <c r="E557" s="86">
        <v>0</v>
      </c>
      <c r="F557" s="86">
        <v>0</v>
      </c>
      <c r="G557" s="86">
        <v>0</v>
      </c>
    </row>
    <row r="558" spans="1:7" x14ac:dyDescent="0.25">
      <c r="A558" s="86" t="s">
        <v>1596</v>
      </c>
      <c r="B558" s="86">
        <v>0</v>
      </c>
      <c r="C558" s="86">
        <v>0</v>
      </c>
      <c r="D558" s="86">
        <v>0</v>
      </c>
      <c r="E558" s="86">
        <v>0</v>
      </c>
      <c r="F558" s="86">
        <v>0</v>
      </c>
      <c r="G558" s="86">
        <v>0</v>
      </c>
    </row>
    <row r="559" spans="1:7" x14ac:dyDescent="0.25">
      <c r="A559" s="86" t="s">
        <v>1597</v>
      </c>
      <c r="B559" s="86">
        <v>0</v>
      </c>
      <c r="C559" s="86">
        <v>0</v>
      </c>
      <c r="D559" s="86">
        <v>0</v>
      </c>
      <c r="E559" s="86">
        <v>0</v>
      </c>
      <c r="F559" s="86">
        <v>0</v>
      </c>
      <c r="G559" s="86">
        <v>0</v>
      </c>
    </row>
    <row r="560" spans="1:7" x14ac:dyDescent="0.25">
      <c r="A560" s="86" t="s">
        <v>606</v>
      </c>
      <c r="B560" s="86">
        <v>10</v>
      </c>
      <c r="C560" s="86">
        <v>0.06</v>
      </c>
      <c r="D560" s="86">
        <v>0</v>
      </c>
      <c r="E560" s="86">
        <v>0</v>
      </c>
      <c r="F560" s="86">
        <v>0</v>
      </c>
      <c r="G560" s="86">
        <v>0</v>
      </c>
    </row>
    <row r="561" spans="1:7" x14ac:dyDescent="0.25">
      <c r="A561" s="86" t="s">
        <v>1598</v>
      </c>
      <c r="B561" s="86">
        <v>0</v>
      </c>
      <c r="C561" s="86">
        <v>0</v>
      </c>
      <c r="D561" s="86">
        <v>0</v>
      </c>
      <c r="E561" s="86">
        <v>0</v>
      </c>
      <c r="F561" s="86">
        <v>0</v>
      </c>
      <c r="G561" s="86">
        <v>0</v>
      </c>
    </row>
    <row r="562" spans="1:7" x14ac:dyDescent="0.25">
      <c r="A562" s="86" t="s">
        <v>607</v>
      </c>
      <c r="B562" s="86">
        <v>0</v>
      </c>
      <c r="C562" s="86">
        <v>0</v>
      </c>
      <c r="D562" s="86">
        <v>0</v>
      </c>
      <c r="E562" s="86">
        <v>0</v>
      </c>
      <c r="F562" s="86">
        <v>0</v>
      </c>
      <c r="G562" s="86">
        <v>0</v>
      </c>
    </row>
    <row r="563" spans="1:7" x14ac:dyDescent="0.25">
      <c r="A563" s="86" t="s">
        <v>1599</v>
      </c>
      <c r="B563" s="86">
        <v>0</v>
      </c>
      <c r="C563" s="86">
        <v>0</v>
      </c>
      <c r="D563" s="86">
        <v>0</v>
      </c>
      <c r="E563" s="86">
        <v>0</v>
      </c>
      <c r="F563" s="86">
        <v>0</v>
      </c>
      <c r="G563" s="86">
        <v>0</v>
      </c>
    </row>
    <row r="564" spans="1:7" x14ac:dyDescent="0.25">
      <c r="A564" s="86" t="s">
        <v>1600</v>
      </c>
      <c r="B564" s="86">
        <v>0</v>
      </c>
      <c r="C564" s="86">
        <v>0</v>
      </c>
      <c r="D564" s="86">
        <v>0</v>
      </c>
      <c r="E564" s="86">
        <v>0</v>
      </c>
      <c r="F564" s="86">
        <v>0</v>
      </c>
      <c r="G564" s="86">
        <v>0</v>
      </c>
    </row>
    <row r="565" spans="1:7" x14ac:dyDescent="0.25">
      <c r="A565" s="86" t="s">
        <v>1601</v>
      </c>
      <c r="B565" s="86">
        <v>0</v>
      </c>
      <c r="C565" s="86">
        <v>0</v>
      </c>
      <c r="D565" s="86">
        <v>0</v>
      </c>
      <c r="E565" s="86">
        <v>0</v>
      </c>
      <c r="F565" s="86">
        <v>0</v>
      </c>
      <c r="G565" s="86">
        <v>0</v>
      </c>
    </row>
    <row r="566" spans="1:7" x14ac:dyDescent="0.25">
      <c r="A566" s="86" t="s">
        <v>1602</v>
      </c>
      <c r="B566" s="86">
        <v>0</v>
      </c>
      <c r="C566" s="86">
        <v>0</v>
      </c>
      <c r="D566" s="86">
        <v>0</v>
      </c>
      <c r="E566" s="86">
        <v>0</v>
      </c>
      <c r="F566" s="86">
        <v>0</v>
      </c>
      <c r="G566" s="86">
        <v>0</v>
      </c>
    </row>
    <row r="567" spans="1:7" x14ac:dyDescent="0.25">
      <c r="A567" s="86" t="s">
        <v>1603</v>
      </c>
      <c r="B567" s="86">
        <v>20</v>
      </c>
      <c r="C567" s="86">
        <v>0.46</v>
      </c>
      <c r="D567" s="86">
        <v>0.62</v>
      </c>
      <c r="E567" s="86">
        <v>0</v>
      </c>
      <c r="F567" s="86">
        <v>0</v>
      </c>
      <c r="G567" s="86">
        <v>0</v>
      </c>
    </row>
    <row r="568" spans="1:7" x14ac:dyDescent="0.25">
      <c r="A568" s="86" t="s">
        <v>1604</v>
      </c>
      <c r="B568" s="86">
        <v>0</v>
      </c>
      <c r="C568" s="86">
        <v>0</v>
      </c>
      <c r="D568" s="86">
        <v>0</v>
      </c>
      <c r="E568" s="86">
        <v>0</v>
      </c>
      <c r="F568" s="86">
        <v>0</v>
      </c>
      <c r="G568" s="86">
        <v>0</v>
      </c>
    </row>
    <row r="569" spans="1:7" x14ac:dyDescent="0.25">
      <c r="A569" s="86" t="s">
        <v>1605</v>
      </c>
      <c r="B569" s="86">
        <v>0</v>
      </c>
      <c r="C569" s="86">
        <v>0</v>
      </c>
      <c r="D569" s="86">
        <v>0</v>
      </c>
      <c r="E569" s="86">
        <v>0</v>
      </c>
      <c r="F569" s="86">
        <v>0</v>
      </c>
      <c r="G569" s="86">
        <v>0</v>
      </c>
    </row>
    <row r="570" spans="1:7" x14ac:dyDescent="0.25">
      <c r="A570" s="86" t="s">
        <v>1606</v>
      </c>
      <c r="B570" s="86">
        <v>10</v>
      </c>
      <c r="C570" s="86">
        <v>0.11</v>
      </c>
      <c r="D570" s="86">
        <v>2.19</v>
      </c>
      <c r="E570" s="86">
        <v>0</v>
      </c>
      <c r="F570" s="86">
        <v>0</v>
      </c>
      <c r="G570" s="86">
        <v>0</v>
      </c>
    </row>
    <row r="571" spans="1:7" x14ac:dyDescent="0.25">
      <c r="A571" s="86" t="s">
        <v>616</v>
      </c>
      <c r="B571" s="86">
        <v>10</v>
      </c>
      <c r="C571" s="86">
        <v>0</v>
      </c>
      <c r="D571" s="86">
        <v>0</v>
      </c>
      <c r="E571" s="86">
        <v>0</v>
      </c>
      <c r="F571" s="86">
        <v>0</v>
      </c>
      <c r="G571" s="86">
        <v>0</v>
      </c>
    </row>
    <row r="572" spans="1:7" x14ac:dyDescent="0.25">
      <c r="A572" s="86" t="s">
        <v>1607</v>
      </c>
      <c r="B572" s="86">
        <v>0</v>
      </c>
      <c r="C572" s="86">
        <v>0</v>
      </c>
      <c r="D572" s="86">
        <v>0</v>
      </c>
      <c r="E572" s="86">
        <v>0</v>
      </c>
      <c r="F572" s="86">
        <v>0</v>
      </c>
      <c r="G572" s="86">
        <v>0</v>
      </c>
    </row>
    <row r="573" spans="1:7" x14ac:dyDescent="0.25">
      <c r="A573" s="86" t="s">
        <v>1608</v>
      </c>
      <c r="B573" s="86">
        <v>0</v>
      </c>
      <c r="C573" s="86">
        <v>0</v>
      </c>
      <c r="D573" s="86">
        <v>0</v>
      </c>
      <c r="E573" s="86">
        <v>0</v>
      </c>
      <c r="F573" s="86">
        <v>0</v>
      </c>
      <c r="G573" s="86">
        <v>0</v>
      </c>
    </row>
    <row r="574" spans="1:7" x14ac:dyDescent="0.25">
      <c r="A574" s="86" t="s">
        <v>619</v>
      </c>
      <c r="B574" s="86">
        <v>10</v>
      </c>
      <c r="C574" s="86">
        <v>0</v>
      </c>
      <c r="D574" s="86">
        <v>0</v>
      </c>
      <c r="E574" s="86">
        <v>0</v>
      </c>
      <c r="F574" s="86">
        <v>0</v>
      </c>
      <c r="G574" s="86">
        <v>0</v>
      </c>
    </row>
    <row r="575" spans="1:7" x14ac:dyDescent="0.25">
      <c r="A575" s="86" t="s">
        <v>1609</v>
      </c>
      <c r="B575" s="86">
        <v>0</v>
      </c>
      <c r="C575" s="86">
        <v>0</v>
      </c>
      <c r="D575" s="86">
        <v>0</v>
      </c>
      <c r="E575" s="86">
        <v>0</v>
      </c>
      <c r="F575" s="86">
        <v>0</v>
      </c>
      <c r="G575" s="86">
        <v>0</v>
      </c>
    </row>
    <row r="576" spans="1:7" x14ac:dyDescent="0.25">
      <c r="A576" s="86" t="s">
        <v>1610</v>
      </c>
      <c r="B576" s="86">
        <v>0</v>
      </c>
      <c r="C576" s="86">
        <v>0</v>
      </c>
      <c r="D576" s="86">
        <v>0</v>
      </c>
      <c r="E576" s="86">
        <v>0</v>
      </c>
      <c r="F576" s="86">
        <v>0</v>
      </c>
      <c r="G576" s="86">
        <v>0</v>
      </c>
    </row>
    <row r="577" spans="1:10" x14ac:dyDescent="0.25">
      <c r="A577" s="86" t="s">
        <v>1611</v>
      </c>
      <c r="B577" s="86">
        <v>0</v>
      </c>
      <c r="C577" s="86">
        <v>0</v>
      </c>
      <c r="D577" s="86">
        <v>0</v>
      </c>
      <c r="E577" s="86">
        <v>0</v>
      </c>
      <c r="F577" s="86">
        <v>0</v>
      </c>
      <c r="G577" s="86">
        <v>0</v>
      </c>
    </row>
    <row r="578" spans="1:10" x14ac:dyDescent="0.25">
      <c r="A578" s="86" t="s">
        <v>1612</v>
      </c>
      <c r="B578" s="86">
        <v>0</v>
      </c>
      <c r="C578" s="86">
        <v>0</v>
      </c>
      <c r="D578" s="86">
        <v>0</v>
      </c>
      <c r="E578" s="86">
        <v>0</v>
      </c>
      <c r="F578" s="86">
        <v>0</v>
      </c>
      <c r="G578" s="86">
        <v>0</v>
      </c>
    </row>
    <row r="579" spans="1:10" x14ac:dyDescent="0.25">
      <c r="A579" s="86" t="s">
        <v>1613</v>
      </c>
      <c r="B579" s="86">
        <v>0</v>
      </c>
      <c r="C579" s="86">
        <v>0</v>
      </c>
      <c r="D579" s="86">
        <v>0</v>
      </c>
      <c r="E579" s="86">
        <v>0</v>
      </c>
      <c r="F579" s="86">
        <v>0</v>
      </c>
      <c r="G579" s="86">
        <v>0</v>
      </c>
    </row>
    <row r="580" spans="1:10" x14ac:dyDescent="0.25">
      <c r="A580" s="86" t="s">
        <v>1614</v>
      </c>
      <c r="B580" s="86">
        <v>0</v>
      </c>
      <c r="C580" s="86">
        <v>0</v>
      </c>
      <c r="D580" s="86">
        <v>0</v>
      </c>
      <c r="E580" s="86">
        <v>0</v>
      </c>
      <c r="F580" s="86">
        <v>0</v>
      </c>
      <c r="G580" s="86">
        <v>0</v>
      </c>
    </row>
    <row r="581" spans="1:10" x14ac:dyDescent="0.25">
      <c r="A581" s="86" t="s">
        <v>1615</v>
      </c>
      <c r="B581" s="86">
        <v>0</v>
      </c>
      <c r="C581" s="86">
        <v>0</v>
      </c>
      <c r="D581" s="86">
        <v>0</v>
      </c>
      <c r="E581" s="86">
        <v>0</v>
      </c>
      <c r="F581" s="86">
        <v>0</v>
      </c>
      <c r="G581" s="86">
        <v>0</v>
      </c>
    </row>
    <row r="582" spans="1:10" x14ac:dyDescent="0.25">
      <c r="A582" s="86" t="s">
        <v>1617</v>
      </c>
      <c r="B582" s="86">
        <v>0</v>
      </c>
      <c r="C582" s="86">
        <v>0</v>
      </c>
      <c r="D582" s="86">
        <v>0</v>
      </c>
      <c r="E582" s="86">
        <v>0</v>
      </c>
      <c r="F582" s="86">
        <v>0</v>
      </c>
      <c r="G582" s="86">
        <v>0</v>
      </c>
    </row>
    <row r="583" spans="1:10" x14ac:dyDescent="0.25">
      <c r="A583" s="86" t="s">
        <v>1618</v>
      </c>
      <c r="B583" s="86">
        <v>0</v>
      </c>
      <c r="C583" s="86">
        <v>0</v>
      </c>
      <c r="D583" s="86">
        <v>0</v>
      </c>
      <c r="E583" s="86">
        <v>0</v>
      </c>
      <c r="F583" s="86">
        <v>0</v>
      </c>
      <c r="G583" s="86">
        <v>0</v>
      </c>
    </row>
    <row r="584" spans="1:10" x14ac:dyDescent="0.25">
      <c r="A584" s="86" t="s">
        <v>1619</v>
      </c>
      <c r="B584" s="86">
        <v>0</v>
      </c>
      <c r="C584" s="86">
        <v>0</v>
      </c>
      <c r="D584" s="86">
        <v>0</v>
      </c>
      <c r="E584" s="86">
        <v>0</v>
      </c>
      <c r="F584" s="86">
        <v>0</v>
      </c>
      <c r="G584" s="86">
        <v>0</v>
      </c>
    </row>
    <row r="585" spans="1:10" x14ac:dyDescent="0.25">
      <c r="A585" s="86" t="s">
        <v>630</v>
      </c>
      <c r="B585" s="86">
        <v>10</v>
      </c>
      <c r="C585" s="86">
        <v>0.18</v>
      </c>
      <c r="D585" s="86">
        <v>0</v>
      </c>
      <c r="E585" s="86">
        <v>0</v>
      </c>
      <c r="F585" s="86">
        <v>0</v>
      </c>
      <c r="G585" s="86">
        <v>0</v>
      </c>
    </row>
    <row r="586" spans="1:10" x14ac:dyDescent="0.25">
      <c r="A586" s="86" t="s">
        <v>1620</v>
      </c>
      <c r="B586" s="86">
        <v>0</v>
      </c>
      <c r="C586" s="86">
        <v>0</v>
      </c>
      <c r="D586" s="86">
        <v>0</v>
      </c>
      <c r="E586" s="86">
        <v>0</v>
      </c>
      <c r="F586" s="86">
        <v>0</v>
      </c>
      <c r="G586" s="86">
        <v>0</v>
      </c>
    </row>
    <row r="587" spans="1:10" x14ac:dyDescent="0.25">
      <c r="A587" s="86" t="s">
        <v>1621</v>
      </c>
      <c r="B587" s="86">
        <v>0</v>
      </c>
      <c r="C587" s="86">
        <v>0</v>
      </c>
      <c r="D587" s="86">
        <v>0</v>
      </c>
      <c r="E587" s="86">
        <v>0</v>
      </c>
      <c r="F587" s="86">
        <v>0</v>
      </c>
      <c r="G587" s="86">
        <v>0</v>
      </c>
    </row>
    <row r="588" spans="1:10" x14ac:dyDescent="0.25">
      <c r="A588" s="86" t="s">
        <v>1622</v>
      </c>
      <c r="B588" s="86">
        <v>70</v>
      </c>
      <c r="C588" s="86">
        <v>0.1</v>
      </c>
      <c r="D588" s="86">
        <v>1.08</v>
      </c>
      <c r="E588" s="86">
        <v>0</v>
      </c>
      <c r="F588" s="86">
        <v>0.71</v>
      </c>
      <c r="G588" s="86">
        <v>0</v>
      </c>
      <c r="H588" s="86">
        <v>0</v>
      </c>
      <c r="J588" s="86">
        <v>1</v>
      </c>
    </row>
    <row r="589" spans="1:10" x14ac:dyDescent="0.25">
      <c r="A589" s="86" t="s">
        <v>1623</v>
      </c>
      <c r="B589" s="86">
        <v>0</v>
      </c>
      <c r="C589" s="86">
        <v>0</v>
      </c>
      <c r="D589" s="86">
        <v>0</v>
      </c>
      <c r="E589" s="86">
        <v>0</v>
      </c>
      <c r="F589" s="86">
        <v>0</v>
      </c>
      <c r="G589" s="86">
        <v>0</v>
      </c>
    </row>
    <row r="590" spans="1:10" x14ac:dyDescent="0.25">
      <c r="A590" s="86" t="s">
        <v>1624</v>
      </c>
      <c r="B590" s="86">
        <v>0</v>
      </c>
      <c r="C590" s="86">
        <v>0</v>
      </c>
      <c r="D590" s="86">
        <v>0</v>
      </c>
      <c r="E590" s="86">
        <v>0</v>
      </c>
      <c r="F590" s="86">
        <v>0</v>
      </c>
      <c r="G590" s="86">
        <v>0</v>
      </c>
    </row>
    <row r="591" spans="1:10" x14ac:dyDescent="0.25">
      <c r="A591" s="86" t="s">
        <v>1625</v>
      </c>
      <c r="B591" s="86">
        <v>0</v>
      </c>
      <c r="C591" s="86">
        <v>0</v>
      </c>
      <c r="D591" s="86">
        <v>0</v>
      </c>
      <c r="E591" s="86">
        <v>0</v>
      </c>
      <c r="F591" s="86">
        <v>0</v>
      </c>
      <c r="G591" s="86">
        <v>0</v>
      </c>
    </row>
    <row r="592" spans="1:10" x14ac:dyDescent="0.25">
      <c r="A592" s="86" t="s">
        <v>1626</v>
      </c>
      <c r="B592" s="86">
        <v>40</v>
      </c>
      <c r="C592" s="86">
        <v>0.28000000000000003</v>
      </c>
      <c r="D592" s="86">
        <v>0.52</v>
      </c>
      <c r="E592" s="86">
        <v>0</v>
      </c>
      <c r="F592" s="86">
        <v>0</v>
      </c>
      <c r="G592" s="86">
        <v>0</v>
      </c>
    </row>
    <row r="593" spans="1:10" x14ac:dyDescent="0.25">
      <c r="A593" s="86" t="s">
        <v>1627</v>
      </c>
      <c r="B593" s="86">
        <v>0</v>
      </c>
      <c r="C593" s="86">
        <v>0</v>
      </c>
      <c r="D593" s="86">
        <v>0</v>
      </c>
      <c r="E593" s="86">
        <v>0</v>
      </c>
      <c r="F593" s="86">
        <v>0</v>
      </c>
      <c r="G593" s="86">
        <v>0</v>
      </c>
    </row>
    <row r="594" spans="1:10" x14ac:dyDescent="0.25">
      <c r="A594" s="86" t="s">
        <v>640</v>
      </c>
      <c r="B594" s="86">
        <v>10</v>
      </c>
      <c r="C594" s="86">
        <v>0.32</v>
      </c>
      <c r="D594" s="86">
        <v>0.53</v>
      </c>
      <c r="E594" s="86">
        <v>0</v>
      </c>
      <c r="F594" s="86">
        <v>0.28000000000000003</v>
      </c>
      <c r="G594" s="86">
        <v>0</v>
      </c>
      <c r="H594" s="86">
        <v>0</v>
      </c>
      <c r="J594" s="86">
        <v>2.5</v>
      </c>
    </row>
    <row r="595" spans="1:10" x14ac:dyDescent="0.25">
      <c r="A595" s="86" t="s">
        <v>641</v>
      </c>
      <c r="B595" s="86">
        <v>20</v>
      </c>
      <c r="C595" s="86">
        <v>0.25</v>
      </c>
      <c r="D595" s="86">
        <v>1.03</v>
      </c>
      <c r="E595" s="86">
        <v>0</v>
      </c>
      <c r="F595" s="86">
        <v>0.43</v>
      </c>
      <c r="G595" s="86">
        <v>0</v>
      </c>
      <c r="H595" s="86">
        <v>0</v>
      </c>
      <c r="J595" s="86">
        <v>2.67</v>
      </c>
    </row>
    <row r="596" spans="1:10" x14ac:dyDescent="0.25">
      <c r="A596" s="86" t="s">
        <v>1628</v>
      </c>
      <c r="B596" s="86">
        <v>0</v>
      </c>
      <c r="C596" s="86">
        <v>0</v>
      </c>
      <c r="D596" s="86">
        <v>0</v>
      </c>
      <c r="E596" s="86">
        <v>0</v>
      </c>
      <c r="F596" s="86">
        <v>0</v>
      </c>
      <c r="G596" s="86">
        <v>0</v>
      </c>
    </row>
    <row r="597" spans="1:10" x14ac:dyDescent="0.25">
      <c r="A597" s="86" t="s">
        <v>643</v>
      </c>
      <c r="B597" s="86">
        <v>10</v>
      </c>
      <c r="C597" s="86">
        <v>0.18</v>
      </c>
      <c r="D597" s="86">
        <v>0</v>
      </c>
      <c r="E597" s="86">
        <v>0</v>
      </c>
      <c r="F597" s="86">
        <v>0</v>
      </c>
      <c r="G597" s="86">
        <v>0</v>
      </c>
    </row>
    <row r="598" spans="1:10" x14ac:dyDescent="0.25">
      <c r="A598" s="86" t="s">
        <v>1629</v>
      </c>
      <c r="B598" s="86">
        <v>0</v>
      </c>
      <c r="C598" s="86">
        <v>0</v>
      </c>
      <c r="D598" s="86">
        <v>0</v>
      </c>
      <c r="E598" s="86">
        <v>0</v>
      </c>
      <c r="F598" s="86">
        <v>0</v>
      </c>
      <c r="G598" s="86">
        <v>0</v>
      </c>
    </row>
    <row r="599" spans="1:10" x14ac:dyDescent="0.25">
      <c r="A599" s="86" t="s">
        <v>1630</v>
      </c>
      <c r="B599" s="86">
        <v>0</v>
      </c>
      <c r="C599" s="86">
        <v>0</v>
      </c>
      <c r="D599" s="86">
        <v>0</v>
      </c>
      <c r="E599" s="86">
        <v>0</v>
      </c>
      <c r="F599" s="86">
        <v>0</v>
      </c>
      <c r="G599" s="86">
        <v>0</v>
      </c>
    </row>
    <row r="600" spans="1:10" x14ac:dyDescent="0.25">
      <c r="A600" s="86" t="s">
        <v>1631</v>
      </c>
      <c r="B600" s="86">
        <v>0</v>
      </c>
      <c r="C600" s="86">
        <v>0</v>
      </c>
      <c r="D600" s="86">
        <v>0</v>
      </c>
      <c r="E600" s="86">
        <v>0</v>
      </c>
      <c r="F600" s="86">
        <v>0</v>
      </c>
      <c r="G600" s="86">
        <v>0</v>
      </c>
    </row>
    <row r="601" spans="1:10" x14ac:dyDescent="0.25">
      <c r="A601" s="86" t="s">
        <v>1632</v>
      </c>
      <c r="B601" s="86">
        <v>0</v>
      </c>
      <c r="C601" s="86">
        <v>0</v>
      </c>
      <c r="D601" s="86">
        <v>0</v>
      </c>
      <c r="E601" s="86">
        <v>0</v>
      </c>
      <c r="F601" s="86">
        <v>0</v>
      </c>
      <c r="G601" s="86">
        <v>0</v>
      </c>
    </row>
    <row r="602" spans="1:10" x14ac:dyDescent="0.25">
      <c r="A602" s="86" t="s">
        <v>1633</v>
      </c>
      <c r="B602" s="86">
        <v>0</v>
      </c>
      <c r="C602" s="86">
        <v>0</v>
      </c>
      <c r="D602" s="86">
        <v>0</v>
      </c>
      <c r="E602" s="86">
        <v>0</v>
      </c>
      <c r="F602" s="86">
        <v>0</v>
      </c>
      <c r="G602" s="86">
        <v>0</v>
      </c>
    </row>
    <row r="603" spans="1:10" x14ac:dyDescent="0.25">
      <c r="A603" s="86" t="s">
        <v>1634</v>
      </c>
      <c r="B603" s="86">
        <v>20</v>
      </c>
      <c r="C603" s="86">
        <v>0.2</v>
      </c>
      <c r="D603" s="86">
        <v>1.08</v>
      </c>
      <c r="E603" s="86">
        <v>0</v>
      </c>
      <c r="F603" s="86">
        <v>0.85</v>
      </c>
      <c r="G603" s="86">
        <v>0</v>
      </c>
      <c r="H603" s="86">
        <v>0</v>
      </c>
      <c r="J603" s="86">
        <v>1.33</v>
      </c>
    </row>
    <row r="604" spans="1:10" x14ac:dyDescent="0.25">
      <c r="A604" s="86" t="s">
        <v>1635</v>
      </c>
      <c r="B604" s="86">
        <v>0</v>
      </c>
      <c r="C604" s="86">
        <v>0</v>
      </c>
      <c r="D604" s="86">
        <v>0</v>
      </c>
      <c r="E604" s="86">
        <v>0</v>
      </c>
      <c r="F604" s="86">
        <v>0</v>
      </c>
      <c r="G604" s="86">
        <v>0</v>
      </c>
    </row>
    <row r="605" spans="1:10" x14ac:dyDescent="0.25">
      <c r="A605" s="86" t="s">
        <v>1637</v>
      </c>
      <c r="B605" s="86">
        <v>0</v>
      </c>
      <c r="C605" s="86">
        <v>0</v>
      </c>
      <c r="D605" s="86">
        <v>0</v>
      </c>
      <c r="E605" s="86">
        <v>0</v>
      </c>
      <c r="F605" s="86">
        <v>0</v>
      </c>
      <c r="G605" s="86">
        <v>0</v>
      </c>
    </row>
    <row r="606" spans="1:10" x14ac:dyDescent="0.25">
      <c r="A606" s="86" t="s">
        <v>1638</v>
      </c>
      <c r="B606" s="86">
        <v>0</v>
      </c>
      <c r="C606" s="86">
        <v>0</v>
      </c>
      <c r="D606" s="86">
        <v>0</v>
      </c>
      <c r="E606" s="86">
        <v>0</v>
      </c>
      <c r="F606" s="86">
        <v>0</v>
      </c>
      <c r="G606" s="86">
        <v>0</v>
      </c>
    </row>
    <row r="607" spans="1:10" x14ac:dyDescent="0.25">
      <c r="A607" s="86" t="s">
        <v>1639</v>
      </c>
      <c r="B607" s="86">
        <v>0</v>
      </c>
      <c r="C607" s="86">
        <v>0</v>
      </c>
      <c r="D607" s="86">
        <v>0</v>
      </c>
      <c r="E607" s="86">
        <v>0</v>
      </c>
      <c r="F607" s="86">
        <v>0</v>
      </c>
      <c r="G607" s="86">
        <v>0</v>
      </c>
    </row>
    <row r="608" spans="1:10" x14ac:dyDescent="0.25">
      <c r="A608" s="86" t="s">
        <v>1640</v>
      </c>
      <c r="B608" s="86">
        <v>0</v>
      </c>
      <c r="C608" s="86">
        <v>0</v>
      </c>
      <c r="D608" s="86">
        <v>0</v>
      </c>
      <c r="E608" s="86">
        <v>0</v>
      </c>
      <c r="F608" s="86">
        <v>0</v>
      </c>
      <c r="G608" s="86">
        <v>0</v>
      </c>
    </row>
    <row r="609" spans="1:10" x14ac:dyDescent="0.25">
      <c r="A609" s="86" t="s">
        <v>657</v>
      </c>
      <c r="B609" s="86">
        <v>10</v>
      </c>
      <c r="C609" s="86">
        <v>0.39</v>
      </c>
      <c r="D609" s="86">
        <v>1.26</v>
      </c>
      <c r="E609" s="86">
        <v>0</v>
      </c>
      <c r="F609" s="86">
        <v>0.14000000000000001</v>
      </c>
      <c r="G609" s="86">
        <v>0</v>
      </c>
      <c r="H609" s="86">
        <v>0</v>
      </c>
      <c r="J609" s="86">
        <v>2</v>
      </c>
    </row>
    <row r="610" spans="1:10" x14ac:dyDescent="0.25">
      <c r="A610" s="86" t="s">
        <v>1641</v>
      </c>
      <c r="B610" s="86">
        <v>0</v>
      </c>
      <c r="C610" s="86">
        <v>0</v>
      </c>
      <c r="D610" s="86">
        <v>0</v>
      </c>
      <c r="E610" s="86">
        <v>0</v>
      </c>
      <c r="F610" s="86">
        <v>0</v>
      </c>
      <c r="G610" s="86">
        <v>0</v>
      </c>
    </row>
    <row r="611" spans="1:10" x14ac:dyDescent="0.25">
      <c r="A611" s="86" t="s">
        <v>1642</v>
      </c>
      <c r="B611" s="86">
        <v>0</v>
      </c>
      <c r="C611" s="86">
        <v>0</v>
      </c>
      <c r="D611" s="86">
        <v>0</v>
      </c>
      <c r="E611" s="86">
        <v>0</v>
      </c>
      <c r="F611" s="86">
        <v>0</v>
      </c>
      <c r="G611" s="86">
        <v>0</v>
      </c>
    </row>
    <row r="612" spans="1:10" x14ac:dyDescent="0.25">
      <c r="A612" s="86" t="s">
        <v>661</v>
      </c>
      <c r="B612" s="86">
        <v>10</v>
      </c>
      <c r="C612" s="86">
        <v>0.12</v>
      </c>
      <c r="D612" s="86">
        <v>0.92</v>
      </c>
      <c r="E612" s="86">
        <v>0</v>
      </c>
      <c r="F612" s="86">
        <v>0</v>
      </c>
      <c r="G612" s="86">
        <v>0</v>
      </c>
    </row>
    <row r="613" spans="1:10" x14ac:dyDescent="0.25">
      <c r="A613" s="86" t="s">
        <v>1643</v>
      </c>
      <c r="B613" s="86">
        <v>0</v>
      </c>
      <c r="C613" s="86">
        <v>0</v>
      </c>
      <c r="D613" s="86">
        <v>0</v>
      </c>
      <c r="E613" s="86">
        <v>0</v>
      </c>
      <c r="F613" s="86">
        <v>0</v>
      </c>
      <c r="G613" s="86">
        <v>0</v>
      </c>
    </row>
    <row r="614" spans="1:10" x14ac:dyDescent="0.25">
      <c r="A614" s="86" t="s">
        <v>663</v>
      </c>
      <c r="B614" s="86">
        <v>10</v>
      </c>
      <c r="C614" s="86">
        <v>0</v>
      </c>
      <c r="D614" s="86">
        <v>0</v>
      </c>
      <c r="E614" s="86">
        <v>0</v>
      </c>
      <c r="F614" s="86">
        <v>0</v>
      </c>
      <c r="G614" s="86">
        <v>0</v>
      </c>
    </row>
    <row r="615" spans="1:10" x14ac:dyDescent="0.25">
      <c r="A615" s="86" t="s">
        <v>1644</v>
      </c>
      <c r="B615" s="86">
        <v>0</v>
      </c>
      <c r="C615" s="86">
        <v>0</v>
      </c>
      <c r="D615" s="86">
        <v>0</v>
      </c>
      <c r="E615" s="86">
        <v>0</v>
      </c>
      <c r="F615" s="86">
        <v>0</v>
      </c>
      <c r="G615" s="86">
        <v>0</v>
      </c>
    </row>
    <row r="616" spans="1:10" x14ac:dyDescent="0.25">
      <c r="A616" s="86" t="s">
        <v>1645</v>
      </c>
      <c r="B616" s="86">
        <v>0</v>
      </c>
      <c r="C616" s="86">
        <v>0</v>
      </c>
      <c r="D616" s="86">
        <v>0</v>
      </c>
      <c r="E616" s="86">
        <v>0</v>
      </c>
      <c r="F616" s="86">
        <v>0</v>
      </c>
      <c r="G616" s="86">
        <v>0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topLeftCell="A4" workbookViewId="0">
      <selection sqref="A1:XFD1048576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0.140625" style="86" bestFit="1" customWidth="1"/>
    <col min="4" max="4" width="9.140625" style="86"/>
    <col min="5" max="5" width="29.42578125" style="86" bestFit="1" customWidth="1"/>
    <col min="6" max="16384" width="9.140625" style="86"/>
  </cols>
  <sheetData>
    <row r="1" spans="1:15" x14ac:dyDescent="0.25">
      <c r="A1" s="7" t="s">
        <v>689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1980000*9</f>
        <v>17820000</v>
      </c>
      <c r="D6" s="4"/>
      <c r="E6" s="4" t="s">
        <v>670</v>
      </c>
      <c r="F6" s="5">
        <f>12400*9</f>
        <v>111600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5345.9999999999991</v>
      </c>
      <c r="D7" s="4"/>
      <c r="E7" s="4" t="s">
        <v>671</v>
      </c>
      <c r="F7" s="4">
        <f>F6*0.0003</f>
        <v>33.479999999999997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/>
    <row r="9" spans="1:15" s="4" customFormat="1" x14ac:dyDescent="0.25"/>
    <row r="10" spans="1:15" s="4" customFormat="1" x14ac:dyDescent="0.25"/>
    <row r="11" spans="1:15" s="4" customFormat="1" x14ac:dyDescent="0.25"/>
    <row r="12" spans="1:15" s="4" customFormat="1" x14ac:dyDescent="0.25">
      <c r="B12" s="4" t="s">
        <v>1125</v>
      </c>
    </row>
    <row r="13" spans="1:15" s="4" customFormat="1" x14ac:dyDescent="0.25"/>
    <row r="14" spans="1:15" s="4" customFormat="1" x14ac:dyDescent="0.25"/>
    <row r="15" spans="1:15" s="4" customFormat="1" x14ac:dyDescent="0.25"/>
    <row r="16" spans="1:15" s="4" customFormat="1" x14ac:dyDescent="0.25"/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"/>
  <sheetViews>
    <sheetView workbookViewId="0">
      <selection activeCell="J8" sqref="J8"/>
    </sheetView>
  </sheetViews>
  <sheetFormatPr defaultRowHeight="15" x14ac:dyDescent="0.25"/>
  <cols>
    <col min="2" max="2" width="29.42578125" bestFit="1" customWidth="1"/>
    <col min="3" max="3" width="11.140625" bestFit="1" customWidth="1"/>
    <col min="5" max="5" width="29.42578125" bestFit="1" customWidth="1"/>
    <col min="6" max="6" width="11.140625" bestFit="1" customWidth="1"/>
    <col min="9" max="9" width="29.42578125" bestFit="1" customWidth="1"/>
    <col min="10" max="10" width="11.140625" bestFit="1" customWidth="1"/>
    <col min="12" max="12" width="29.42578125" bestFit="1" customWidth="1"/>
    <col min="13" max="13" width="10.140625" bestFit="1" customWidth="1"/>
  </cols>
  <sheetData>
    <row r="1" spans="1:15" x14ac:dyDescent="0.25">
      <c r="A1" s="7" t="s">
        <v>231</v>
      </c>
      <c r="B1" s="4"/>
      <c r="C1" s="4"/>
      <c r="D1" s="4"/>
      <c r="E1" s="4"/>
      <c r="F1" s="4"/>
      <c r="G1" s="4"/>
      <c r="H1" s="7" t="s">
        <v>231</v>
      </c>
      <c r="I1" s="4"/>
      <c r="J1" s="4"/>
      <c r="K1" s="4"/>
      <c r="L1" s="4"/>
      <c r="M1" s="4"/>
      <c r="N1" s="4"/>
      <c r="O1" s="4"/>
    </row>
    <row r="2" spans="1:15" x14ac:dyDescent="0.25">
      <c r="A2" s="7" t="s">
        <v>1121</v>
      </c>
      <c r="B2" s="4"/>
      <c r="C2" s="4"/>
      <c r="D2" s="4"/>
      <c r="E2" s="4"/>
      <c r="F2" s="4"/>
      <c r="G2" s="4"/>
      <c r="H2" s="7" t="s">
        <v>1120</v>
      </c>
      <c r="I2" s="4"/>
      <c r="J2" s="4"/>
      <c r="K2" s="4"/>
      <c r="L2" s="4"/>
      <c r="M2" s="4"/>
      <c r="N2" s="4"/>
      <c r="O2" s="4"/>
    </row>
    <row r="3" spans="1:15" x14ac:dyDescent="0.25">
      <c r="A3" s="7" t="s">
        <v>702</v>
      </c>
      <c r="B3" s="4"/>
      <c r="C3" s="4"/>
      <c r="D3" s="4"/>
      <c r="E3" s="4"/>
      <c r="F3" s="4"/>
      <c r="G3" s="4"/>
      <c r="H3" s="7" t="s">
        <v>702</v>
      </c>
      <c r="I3" s="4"/>
      <c r="J3" s="4"/>
      <c r="K3" s="4"/>
      <c r="L3" s="4"/>
      <c r="M3" s="4"/>
      <c r="N3" s="4"/>
      <c r="O3" s="4"/>
    </row>
    <row r="4" spans="1:15" x14ac:dyDescent="0.25">
      <c r="A4" s="7" t="s">
        <v>703</v>
      </c>
      <c r="B4" s="4"/>
      <c r="C4" s="4"/>
      <c r="D4" s="4"/>
      <c r="E4" s="4"/>
      <c r="F4" s="4"/>
      <c r="G4" s="4"/>
      <c r="H4" s="7" t="s">
        <v>703</v>
      </c>
      <c r="I4" s="4"/>
      <c r="J4" s="4"/>
      <c r="K4" s="4"/>
      <c r="L4" s="4"/>
      <c r="M4" s="4"/>
      <c r="N4" s="4"/>
      <c r="O4" s="4"/>
    </row>
    <row r="5" spans="1:15" x14ac:dyDescent="0.25">
      <c r="A5" s="7"/>
      <c r="B5" s="4"/>
      <c r="C5" s="4"/>
      <c r="D5" s="4"/>
      <c r="E5" s="4"/>
      <c r="F5" s="4"/>
      <c r="G5" s="4"/>
      <c r="H5" s="7"/>
      <c r="I5" s="4"/>
      <c r="J5" s="4"/>
      <c r="K5" s="4"/>
      <c r="L5" s="4"/>
      <c r="M5" s="4"/>
      <c r="N5" s="4"/>
      <c r="O5" s="4"/>
    </row>
    <row r="6" spans="1:15" x14ac:dyDescent="0.25">
      <c r="A6" s="7"/>
      <c r="B6" s="4" t="s">
        <v>704</v>
      </c>
      <c r="C6" s="4"/>
      <c r="D6" s="4"/>
      <c r="E6" s="4" t="s">
        <v>705</v>
      </c>
      <c r="F6" s="4"/>
      <c r="G6" s="4"/>
      <c r="H6" s="7"/>
      <c r="I6" s="4" t="s">
        <v>704</v>
      </c>
      <c r="J6" s="4"/>
      <c r="K6" s="4"/>
      <c r="L6" s="4" t="s">
        <v>705</v>
      </c>
      <c r="M6" s="4"/>
      <c r="N6" s="4"/>
      <c r="O6" s="4"/>
    </row>
    <row r="7" spans="1:15" x14ac:dyDescent="0.25">
      <c r="A7" s="4"/>
      <c r="B7" t="s">
        <v>670</v>
      </c>
      <c r="C7" s="5">
        <f>(40000000*0.85)*9</f>
        <v>306000000</v>
      </c>
      <c r="D7" s="4"/>
      <c r="E7" t="s">
        <v>670</v>
      </c>
      <c r="F7" s="5">
        <f>(2800000*0.85)*9</f>
        <v>21420000</v>
      </c>
      <c r="G7" s="4"/>
      <c r="H7" s="4"/>
      <c r="I7" t="s">
        <v>670</v>
      </c>
      <c r="J7" s="5">
        <f>(1420000*0.85)*9</f>
        <v>10863000</v>
      </c>
      <c r="K7" s="4"/>
      <c r="L7" t="s">
        <v>670</v>
      </c>
      <c r="M7" s="5">
        <f>(102000*0.85)*9</f>
        <v>780300</v>
      </c>
      <c r="N7" s="4"/>
      <c r="O7" s="4"/>
    </row>
    <row r="8" spans="1:15" x14ac:dyDescent="0.25">
      <c r="A8" s="4"/>
      <c r="B8" s="4" t="s">
        <v>671</v>
      </c>
      <c r="C8" s="5">
        <f>C7*0.0003</f>
        <v>91799.999999999985</v>
      </c>
      <c r="D8" s="4"/>
      <c r="E8" s="4" t="s">
        <v>671</v>
      </c>
      <c r="F8" s="5">
        <f>F7*0.0003</f>
        <v>6425.9999999999991</v>
      </c>
      <c r="G8" s="4"/>
      <c r="H8" s="4"/>
      <c r="I8" s="4" t="s">
        <v>671</v>
      </c>
      <c r="J8" s="5">
        <f>J7*0.0003</f>
        <v>3258.8999999999996</v>
      </c>
      <c r="K8" s="4"/>
      <c r="L8" s="4" t="s">
        <v>671</v>
      </c>
      <c r="M8" s="5">
        <f>M7*0.0003</f>
        <v>234.08999999999997</v>
      </c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1:1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activeCell="F12" sqref="F12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0.140625" style="86" bestFit="1" customWidth="1"/>
    <col min="4" max="4" width="9.140625" style="86"/>
    <col min="5" max="5" width="29.42578125" style="86" bestFit="1" customWidth="1"/>
    <col min="6" max="16384" width="9.140625" style="86"/>
  </cols>
  <sheetData>
    <row r="1" spans="1:15" x14ac:dyDescent="0.25">
      <c r="A1" s="7" t="s">
        <v>680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640000*9</f>
        <v>5760000</v>
      </c>
      <c r="D6" s="4"/>
      <c r="E6" s="4" t="s">
        <v>670</v>
      </c>
      <c r="F6" s="5">
        <f>6200*9</f>
        <v>55800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1727.9999999999998</v>
      </c>
      <c r="D7" s="4"/>
      <c r="E7" s="4" t="s">
        <v>671</v>
      </c>
      <c r="F7" s="4">
        <f>F6*0.0003</f>
        <v>16.739999999999998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/>
    <row r="9" spans="1:15" s="4" customFormat="1" x14ac:dyDescent="0.25"/>
    <row r="10" spans="1:15" s="4" customFormat="1" x14ac:dyDescent="0.25"/>
    <row r="11" spans="1:15" s="4" customFormat="1" x14ac:dyDescent="0.25"/>
    <row r="12" spans="1:15" s="4" customFormat="1" x14ac:dyDescent="0.25">
      <c r="B12" s="4" t="s">
        <v>1125</v>
      </c>
    </row>
    <row r="13" spans="1:15" s="4" customFormat="1" x14ac:dyDescent="0.25"/>
    <row r="14" spans="1:15" s="4" customFormat="1" x14ac:dyDescent="0.25"/>
    <row r="15" spans="1:15" s="4" customFormat="1" x14ac:dyDescent="0.25"/>
    <row r="16" spans="1:15" s="4" customFormat="1" x14ac:dyDescent="0.25"/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activeCell="D17" sqref="D17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0.140625" style="86" bestFit="1" customWidth="1"/>
    <col min="4" max="4" width="9.140625" style="86"/>
    <col min="5" max="5" width="29.42578125" style="86" bestFit="1" customWidth="1"/>
    <col min="6" max="16384" width="9.140625" style="86"/>
  </cols>
  <sheetData>
    <row r="1" spans="1:15" x14ac:dyDescent="0.25">
      <c r="A1" s="7" t="s">
        <v>681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640000*9</f>
        <v>5760000</v>
      </c>
      <c r="D6" s="4"/>
      <c r="E6" s="4" t="s">
        <v>670</v>
      </c>
      <c r="F6" s="5">
        <f>12400*9</f>
        <v>111600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1727.9999999999998</v>
      </c>
      <c r="D7" s="4"/>
      <c r="E7" s="4" t="s">
        <v>671</v>
      </c>
      <c r="F7" s="4">
        <f>F6*0.0003</f>
        <v>33.479999999999997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/>
    <row r="9" spans="1:15" s="4" customFormat="1" x14ac:dyDescent="0.25"/>
    <row r="10" spans="1:15" s="4" customFormat="1" x14ac:dyDescent="0.25"/>
    <row r="11" spans="1:15" s="4" customFormat="1" x14ac:dyDescent="0.25"/>
    <row r="12" spans="1:15" s="4" customFormat="1" x14ac:dyDescent="0.25">
      <c r="B12" s="4" t="s">
        <v>1125</v>
      </c>
    </row>
    <row r="13" spans="1:15" s="4" customFormat="1" x14ac:dyDescent="0.25"/>
    <row r="14" spans="1:15" s="4" customFormat="1" x14ac:dyDescent="0.25"/>
    <row r="15" spans="1:15" s="4" customFormat="1" x14ac:dyDescent="0.25"/>
    <row r="16" spans="1:15" s="4" customFormat="1" x14ac:dyDescent="0.25"/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"/>
  <sheetViews>
    <sheetView workbookViewId="0">
      <selection activeCell="C11" sqref="C11"/>
    </sheetView>
  </sheetViews>
  <sheetFormatPr defaultRowHeight="15" x14ac:dyDescent="0.25"/>
  <cols>
    <col min="1" max="1" width="9.140625" style="86"/>
    <col min="2" max="2" width="29.42578125" style="86" bestFit="1" customWidth="1"/>
    <col min="3" max="3" width="10.140625" style="86" bestFit="1" customWidth="1"/>
    <col min="4" max="4" width="9.140625" style="86"/>
    <col min="5" max="5" width="29.42578125" style="86" bestFit="1" customWidth="1"/>
    <col min="6" max="16384" width="9.140625" style="86"/>
  </cols>
  <sheetData>
    <row r="1" spans="1:15" x14ac:dyDescent="0.25">
      <c r="A1" s="7" t="s">
        <v>691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s="86" t="s">
        <v>704</v>
      </c>
      <c r="C5" s="5"/>
      <c r="D5" s="4"/>
      <c r="E5" s="86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f>500000*9</f>
        <v>4500000</v>
      </c>
      <c r="D6" s="4"/>
      <c r="E6" s="4" t="s">
        <v>670</v>
      </c>
      <c r="F6" s="5">
        <f>1680*9</f>
        <v>15120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f>C6*0.0003</f>
        <v>1349.9999999999998</v>
      </c>
      <c r="D7" s="4"/>
      <c r="E7" s="4" t="s">
        <v>671</v>
      </c>
      <c r="F7" s="4">
        <f>F6*0.0003</f>
        <v>4.5359999999999996</v>
      </c>
      <c r="G7" s="4"/>
      <c r="H7" s="4"/>
      <c r="I7" s="4"/>
      <c r="J7" s="4"/>
      <c r="K7" s="4"/>
      <c r="L7" s="4"/>
      <c r="M7" s="4"/>
      <c r="N7" s="4"/>
      <c r="O7" s="4"/>
    </row>
    <row r="8" spans="1:15" s="4" customFormat="1" x14ac:dyDescent="0.25"/>
    <row r="9" spans="1:15" s="4" customFormat="1" x14ac:dyDescent="0.25"/>
    <row r="10" spans="1:15" s="4" customFormat="1" x14ac:dyDescent="0.25"/>
    <row r="11" spans="1:15" s="4" customFormat="1" x14ac:dyDescent="0.25"/>
    <row r="12" spans="1:15" s="4" customFormat="1" x14ac:dyDescent="0.25">
      <c r="B12" s="4" t="s">
        <v>1125</v>
      </c>
    </row>
    <row r="13" spans="1:15" s="4" customFormat="1" x14ac:dyDescent="0.25"/>
    <row r="14" spans="1:15" s="4" customFormat="1" x14ac:dyDescent="0.25"/>
    <row r="15" spans="1:15" s="4" customFormat="1" x14ac:dyDescent="0.25"/>
    <row r="16" spans="1:15" s="4" customFormat="1" x14ac:dyDescent="0.25"/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topLeftCell="A10" workbookViewId="0">
      <selection activeCell="A102" sqref="A102"/>
    </sheetView>
  </sheetViews>
  <sheetFormatPr defaultRowHeight="15" x14ac:dyDescent="0.25"/>
  <sheetData>
    <row r="1" spans="1:17" ht="21" x14ac:dyDescent="0.35">
      <c r="A1" s="54" t="s">
        <v>693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29" spans="1:17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</row>
    <row r="30" spans="1:17" ht="18.75" x14ac:dyDescent="0.3">
      <c r="A30" s="55" t="s">
        <v>692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</row>
    <row r="41" spans="1:1" x14ac:dyDescent="0.25">
      <c r="A41" s="2"/>
    </row>
    <row r="49" spans="1:1" ht="21" x14ac:dyDescent="0.35">
      <c r="A49" s="28" t="s">
        <v>216</v>
      </c>
    </row>
    <row r="50" spans="1:1" x14ac:dyDescent="0.25">
      <c r="A50" s="2"/>
    </row>
    <row r="51" spans="1:1" x14ac:dyDescent="0.25">
      <c r="A51" s="2"/>
    </row>
    <row r="52" spans="1:1" x14ac:dyDescent="0.25">
      <c r="A52" s="2"/>
    </row>
    <row r="53" spans="1:1" x14ac:dyDescent="0.25">
      <c r="A53" s="2"/>
    </row>
    <row r="54" spans="1:1" x14ac:dyDescent="0.25">
      <c r="A54" s="2"/>
    </row>
    <row r="55" spans="1:1" x14ac:dyDescent="0.25">
      <c r="A55" s="2"/>
    </row>
    <row r="56" spans="1:1" x14ac:dyDescent="0.25">
      <c r="A56" s="2"/>
    </row>
    <row r="57" spans="1:1" x14ac:dyDescent="0.25">
      <c r="A57" s="2"/>
    </row>
    <row r="58" spans="1:1" x14ac:dyDescent="0.25">
      <c r="A58" s="2"/>
    </row>
    <row r="59" spans="1:1" x14ac:dyDescent="0.25">
      <c r="A59" s="2"/>
    </row>
    <row r="60" spans="1:1" x14ac:dyDescent="0.25">
      <c r="A60" s="2"/>
    </row>
    <row r="61" spans="1:1" x14ac:dyDescent="0.25">
      <c r="A61" s="2"/>
    </row>
    <row r="62" spans="1:1" x14ac:dyDescent="0.25">
      <c r="A62" s="2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"/>
  <sheetViews>
    <sheetView workbookViewId="0">
      <selection activeCell="G11" sqref="G11"/>
    </sheetView>
  </sheetViews>
  <sheetFormatPr defaultRowHeight="15" x14ac:dyDescent="0.25"/>
  <cols>
    <col min="1" max="1" width="18.140625" bestFit="1" customWidth="1"/>
    <col min="2" max="2" width="17.140625" bestFit="1" customWidth="1"/>
  </cols>
  <sheetData>
    <row r="1" spans="1:13" ht="19.5" thickBot="1" x14ac:dyDescent="0.3">
      <c r="A1" s="11"/>
      <c r="B1" s="12" t="s">
        <v>708</v>
      </c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1:13" ht="153" x14ac:dyDescent="0.25">
      <c r="A2" s="11"/>
      <c r="B2" s="17" t="s">
        <v>218</v>
      </c>
      <c r="C2" s="18" t="s">
        <v>219</v>
      </c>
      <c r="D2" s="19" t="s">
        <v>220</v>
      </c>
      <c r="E2" s="18" t="s">
        <v>221</v>
      </c>
      <c r="F2" s="19" t="s">
        <v>222</v>
      </c>
      <c r="G2" s="18" t="s">
        <v>223</v>
      </c>
      <c r="H2" s="19" t="s">
        <v>224</v>
      </c>
      <c r="I2" s="18" t="s">
        <v>225</v>
      </c>
      <c r="J2" s="19" t="s">
        <v>226</v>
      </c>
      <c r="K2" s="18" t="s">
        <v>227</v>
      </c>
      <c r="L2" s="20" t="s">
        <v>228</v>
      </c>
    </row>
    <row r="3" spans="1:13" ht="15.75" x14ac:dyDescent="0.25">
      <c r="A3" s="11" t="s">
        <v>6</v>
      </c>
      <c r="B3" s="21">
        <f>'US (Eng &amp; Span) Search'!C4</f>
        <v>101422.935</v>
      </c>
      <c r="C3" s="14">
        <v>0.1</v>
      </c>
      <c r="D3" s="13">
        <v>2593.6092000000003</v>
      </c>
      <c r="E3" s="15">
        <v>0.25</v>
      </c>
      <c r="F3" s="13">
        <v>648.40230000000008</v>
      </c>
      <c r="G3" s="14">
        <v>0.28999999999999998</v>
      </c>
      <c r="H3" s="16">
        <v>188.03666700000002</v>
      </c>
      <c r="I3" s="14">
        <v>0.7</v>
      </c>
      <c r="J3" s="16">
        <v>131.6256669</v>
      </c>
      <c r="K3" s="14">
        <v>0.4</v>
      </c>
      <c r="L3" s="16">
        <v>52.650266760000001</v>
      </c>
    </row>
    <row r="4" spans="1:13" ht="15.75" x14ac:dyDescent="0.25">
      <c r="A4" s="11" t="s">
        <v>7</v>
      </c>
      <c r="B4" s="56">
        <f>'US (Eng &amp; Span) Facebook'!C8</f>
        <v>91799.999999999985</v>
      </c>
      <c r="C4" s="14">
        <v>0.1</v>
      </c>
      <c r="D4" s="13">
        <v>17500</v>
      </c>
      <c r="E4" s="15">
        <v>0.25</v>
      </c>
      <c r="F4" s="13">
        <v>4375</v>
      </c>
      <c r="G4" s="14">
        <v>0.28999999999999998</v>
      </c>
      <c r="H4" s="16">
        <v>1268.75</v>
      </c>
      <c r="I4" s="14">
        <v>0.7</v>
      </c>
      <c r="J4" s="16">
        <v>888.125</v>
      </c>
      <c r="K4" s="14">
        <v>0.4</v>
      </c>
      <c r="L4" s="16">
        <v>355.25</v>
      </c>
      <c r="M4" s="27"/>
    </row>
    <row r="5" spans="1:13" ht="15.75" x14ac:dyDescent="0.25">
      <c r="A5" s="22" t="s">
        <v>229</v>
      </c>
      <c r="B5" s="57">
        <v>10705.574880000002</v>
      </c>
      <c r="C5" s="23">
        <v>0.1</v>
      </c>
      <c r="D5" s="24">
        <v>1070.5574880000001</v>
      </c>
      <c r="E5" s="25">
        <v>0.25</v>
      </c>
      <c r="F5" s="24">
        <v>267.63937200000004</v>
      </c>
      <c r="G5" s="23">
        <v>0.28999999999999998</v>
      </c>
      <c r="H5" s="26">
        <v>77.61541788000001</v>
      </c>
      <c r="I5" s="23">
        <v>0.7</v>
      </c>
      <c r="J5" s="26">
        <v>54.330792516000002</v>
      </c>
      <c r="K5" s="23">
        <v>0.4</v>
      </c>
      <c r="L5" s="26">
        <v>21.732317006400002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"/>
  <sheetViews>
    <sheetView workbookViewId="0">
      <selection activeCell="D5" sqref="D5"/>
    </sheetView>
  </sheetViews>
  <sheetFormatPr defaultRowHeight="15" x14ac:dyDescent="0.25"/>
  <cols>
    <col min="1" max="1" width="28.7109375" bestFit="1" customWidth="1"/>
    <col min="2" max="3" width="10.140625" bestFit="1" customWidth="1"/>
  </cols>
  <sheetData>
    <row r="1" spans="1:3" x14ac:dyDescent="0.25">
      <c r="A1" t="s">
        <v>1122</v>
      </c>
      <c r="B1" s="78">
        <v>0.85</v>
      </c>
      <c r="C1" s="78"/>
    </row>
    <row r="2" spans="1:3" x14ac:dyDescent="0.25">
      <c r="A2" t="s">
        <v>0</v>
      </c>
      <c r="B2" s="71">
        <v>32785718.219999999</v>
      </c>
      <c r="C2" s="71"/>
    </row>
    <row r="3" spans="1:3" x14ac:dyDescent="0.25">
      <c r="A3" t="s">
        <v>1</v>
      </c>
      <c r="B3" s="75">
        <v>78686</v>
      </c>
    </row>
    <row r="4" spans="1:3" x14ac:dyDescent="0.25">
      <c r="A4" t="s">
        <v>1123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6"/>
  <sheetViews>
    <sheetView topLeftCell="A19" workbookViewId="0">
      <selection activeCell="B24" sqref="B24"/>
    </sheetView>
  </sheetViews>
  <sheetFormatPr defaultRowHeight="15" x14ac:dyDescent="0.25"/>
  <cols>
    <col min="1" max="1" width="39.5703125" bestFit="1" customWidth="1"/>
    <col min="2" max="2" width="21.42578125" bestFit="1" customWidth="1"/>
    <col min="3" max="3" width="13.42578125" style="1" customWidth="1"/>
    <col min="4" max="4" width="9.140625" style="1"/>
    <col min="5" max="5" width="11.140625" bestFit="1" customWidth="1"/>
    <col min="6" max="7" width="15.42578125" bestFit="1" customWidth="1"/>
    <col min="8" max="8" width="13.5703125" bestFit="1" customWidth="1"/>
    <col min="9" max="9" width="13.7109375" bestFit="1" customWidth="1"/>
    <col min="10" max="10" width="21.85546875" bestFit="1" customWidth="1"/>
  </cols>
  <sheetData>
    <row r="1" spans="1:11" x14ac:dyDescent="0.25">
      <c r="A1" s="7" t="s">
        <v>3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</row>
    <row r="2" spans="1:11" x14ac:dyDescent="0.25">
      <c r="A2" s="29" t="s">
        <v>684</v>
      </c>
      <c r="B2" s="30"/>
      <c r="C2" s="31"/>
      <c r="D2" s="31"/>
      <c r="E2" s="30"/>
      <c r="F2" s="30"/>
      <c r="G2" s="30"/>
      <c r="H2" s="4"/>
      <c r="I2" s="4"/>
      <c r="J2" s="4"/>
      <c r="K2" s="4"/>
    </row>
    <row r="3" spans="1:11" x14ac:dyDescent="0.25">
      <c r="A3" s="29" t="s">
        <v>667</v>
      </c>
      <c r="B3" s="34">
        <f>G22</f>
        <v>18571.43</v>
      </c>
      <c r="C3" s="34">
        <f>F22</f>
        <v>705.89</v>
      </c>
      <c r="D3" s="43">
        <f>0.62*1.15</f>
        <v>0.71299999999999997</v>
      </c>
      <c r="E3" s="30"/>
      <c r="F3" s="30">
        <f>C3/70</f>
        <v>10.084142857142856</v>
      </c>
      <c r="G3" s="30" t="s">
        <v>3</v>
      </c>
      <c r="H3" s="4"/>
      <c r="I3" s="4"/>
      <c r="J3" s="4"/>
      <c r="K3" s="4"/>
    </row>
    <row r="4" spans="1:11" x14ac:dyDescent="0.25">
      <c r="A4" s="29" t="s">
        <v>668</v>
      </c>
      <c r="B4" s="34">
        <f>B3*30</f>
        <v>557142.9</v>
      </c>
      <c r="C4" s="34">
        <f>C3*30</f>
        <v>21176.7</v>
      </c>
      <c r="D4" s="31"/>
      <c r="E4" s="44">
        <f>D3*C4</f>
        <v>15098.9871</v>
      </c>
      <c r="F4" s="30"/>
      <c r="G4" s="30"/>
      <c r="H4" s="4"/>
      <c r="I4" s="4"/>
      <c r="J4" s="4"/>
      <c r="K4" s="4"/>
    </row>
    <row r="5" spans="1:11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</row>
    <row r="6" spans="1:11" x14ac:dyDescent="0.25">
      <c r="A6" s="29"/>
      <c r="B6" s="30"/>
      <c r="C6" s="31"/>
      <c r="D6" s="31"/>
      <c r="E6" s="30"/>
      <c r="F6" s="30"/>
      <c r="G6" s="30"/>
      <c r="H6" s="4"/>
      <c r="I6" s="4"/>
      <c r="J6" s="4"/>
      <c r="K6" s="4"/>
    </row>
    <row r="7" spans="1:11" s="2" customFormat="1" x14ac:dyDescent="0.25">
      <c r="A7" s="29"/>
      <c r="B7" s="29"/>
      <c r="C7" s="32"/>
      <c r="D7" s="32"/>
      <c r="E7" s="29"/>
      <c r="F7" s="29"/>
      <c r="G7" s="29"/>
      <c r="H7" s="7"/>
      <c r="I7" s="7"/>
      <c r="J7" s="7"/>
      <c r="K7" s="7"/>
    </row>
    <row r="8" spans="1:11" x14ac:dyDescent="0.25">
      <c r="A8" s="30"/>
      <c r="B8" s="30"/>
      <c r="C8" s="31"/>
      <c r="D8" s="32"/>
      <c r="E8" s="29"/>
      <c r="F8" s="32"/>
      <c r="G8" s="30"/>
      <c r="H8" s="4"/>
      <c r="I8" s="4"/>
      <c r="J8" s="4"/>
      <c r="K8" s="4"/>
    </row>
    <row r="9" spans="1:11" s="3" customFormat="1" x14ac:dyDescent="0.25">
      <c r="A9" s="32"/>
      <c r="B9" s="32"/>
      <c r="C9" s="32"/>
      <c r="D9" s="32"/>
      <c r="E9" s="32"/>
      <c r="F9" s="32"/>
      <c r="G9" s="32"/>
      <c r="H9" s="9"/>
      <c r="I9" s="9"/>
      <c r="J9" s="9"/>
      <c r="K9" s="9"/>
    </row>
    <row r="10" spans="1:11" x14ac:dyDescent="0.25">
      <c r="A10" s="30"/>
      <c r="B10" s="33"/>
      <c r="C10" s="34"/>
      <c r="D10" s="35"/>
      <c r="E10" s="36"/>
      <c r="F10" s="36"/>
      <c r="G10" s="37"/>
      <c r="H10" s="6"/>
      <c r="I10" s="6"/>
      <c r="J10" s="6"/>
      <c r="K10" s="4"/>
    </row>
    <row r="11" spans="1:11" x14ac:dyDescent="0.25">
      <c r="A11" s="30"/>
      <c r="B11" s="33"/>
      <c r="C11" s="34"/>
      <c r="D11" s="35"/>
      <c r="E11" s="36"/>
      <c r="F11" s="36"/>
      <c r="G11" s="36"/>
      <c r="H11" s="6"/>
      <c r="I11" s="6"/>
      <c r="J11" s="4"/>
      <c r="K11" s="4"/>
    </row>
    <row r="12" spans="1:11" x14ac:dyDescent="0.25">
      <c r="A12" s="30"/>
      <c r="B12" s="33"/>
      <c r="C12" s="34"/>
      <c r="D12" s="35"/>
      <c r="E12" s="36"/>
      <c r="F12" s="36"/>
      <c r="G12" s="36"/>
      <c r="H12" s="6"/>
      <c r="I12" s="6"/>
      <c r="J12" s="6"/>
      <c r="K12" s="4"/>
    </row>
    <row r="13" spans="1:11" x14ac:dyDescent="0.25">
      <c r="A13" s="30"/>
      <c r="B13" s="33"/>
      <c r="C13" s="34"/>
      <c r="D13" s="35"/>
      <c r="E13" s="36"/>
      <c r="F13" s="36"/>
      <c r="G13" s="30"/>
      <c r="H13" s="4"/>
      <c r="I13" s="4"/>
      <c r="J13" s="4"/>
      <c r="K13" s="4"/>
    </row>
    <row r="14" spans="1:11" s="2" customFormat="1" x14ac:dyDescent="0.25">
      <c r="A14" s="38"/>
      <c r="B14" s="39"/>
      <c r="C14" s="40"/>
      <c r="D14" s="41"/>
      <c r="E14" s="42"/>
      <c r="F14" s="42"/>
      <c r="G14" s="29"/>
      <c r="H14" s="10"/>
      <c r="I14" s="7"/>
      <c r="J14" s="7"/>
      <c r="K14" s="7"/>
    </row>
    <row r="15" spans="1:11" x14ac:dyDescent="0.25">
      <c r="A15" s="30"/>
      <c r="B15" s="33"/>
      <c r="C15" s="34"/>
      <c r="D15" s="31"/>
      <c r="E15" s="30"/>
      <c r="F15" s="36"/>
      <c r="G15" s="30"/>
      <c r="H15" s="4"/>
      <c r="I15" s="4"/>
      <c r="J15" s="4"/>
      <c r="K15" s="4"/>
    </row>
    <row r="16" spans="1:11" x14ac:dyDescent="0.25">
      <c r="A16" s="30"/>
      <c r="B16" s="33"/>
      <c r="C16" s="34"/>
      <c r="D16" s="31"/>
      <c r="E16" s="36"/>
      <c r="F16" s="36"/>
      <c r="G16" s="30"/>
      <c r="H16" s="4"/>
      <c r="I16" s="4"/>
      <c r="J16" s="4"/>
      <c r="K16" s="4"/>
    </row>
    <row r="17" spans="1:11" x14ac:dyDescent="0.25">
      <c r="A17" s="30"/>
      <c r="B17" s="33"/>
      <c r="C17" s="34"/>
      <c r="D17" s="31"/>
      <c r="E17" s="36"/>
      <c r="F17" s="36"/>
      <c r="G17" s="30"/>
      <c r="H17" s="4"/>
      <c r="I17" s="4"/>
      <c r="J17" s="4"/>
      <c r="K17" s="4"/>
    </row>
    <row r="18" spans="1:11" x14ac:dyDescent="0.25">
      <c r="A18" s="30"/>
      <c r="B18" s="33"/>
      <c r="C18" s="34"/>
      <c r="D18" s="31"/>
      <c r="E18" s="30"/>
      <c r="F18" s="36"/>
      <c r="G18" s="36"/>
      <c r="H18" s="4"/>
      <c r="I18" s="4"/>
      <c r="J18" s="4"/>
      <c r="K18" s="4"/>
    </row>
    <row r="19" spans="1:11" x14ac:dyDescent="0.25">
      <c r="A19" s="4"/>
      <c r="B19" s="4"/>
      <c r="C19" s="8"/>
      <c r="D19" s="8"/>
      <c r="E19" s="4"/>
      <c r="F19" s="4"/>
      <c r="G19" s="4"/>
      <c r="H19" s="4"/>
      <c r="I19" s="4"/>
      <c r="J19" s="4"/>
      <c r="K19" s="4"/>
    </row>
    <row r="20" spans="1:11" x14ac:dyDescent="0.25">
      <c r="A20" s="4"/>
      <c r="B20" s="4"/>
      <c r="C20" s="8"/>
      <c r="D20" s="8"/>
      <c r="E20" s="4"/>
      <c r="F20" s="4"/>
      <c r="G20" s="4"/>
      <c r="H20" s="4"/>
      <c r="I20" s="4"/>
      <c r="J20" s="4"/>
      <c r="K20" s="4"/>
    </row>
    <row r="21" spans="1:11" x14ac:dyDescent="0.25">
      <c r="A21" t="s">
        <v>4</v>
      </c>
      <c r="B21" t="s">
        <v>233</v>
      </c>
      <c r="C21" t="s">
        <v>5</v>
      </c>
      <c r="D21" t="s">
        <v>234</v>
      </c>
      <c r="E21" t="s">
        <v>235</v>
      </c>
      <c r="F21" t="s">
        <v>236</v>
      </c>
      <c r="G21" t="s">
        <v>237</v>
      </c>
      <c r="H21" t="s">
        <v>238</v>
      </c>
      <c r="I21" t="s">
        <v>239</v>
      </c>
      <c r="J21" t="s">
        <v>240</v>
      </c>
      <c r="K21" t="s">
        <v>241</v>
      </c>
    </row>
    <row r="22" spans="1:11" x14ac:dyDescent="0.25">
      <c r="C22"/>
      <c r="D22"/>
      <c r="F22">
        <v>705.89</v>
      </c>
      <c r="G22">
        <v>18571.43</v>
      </c>
      <c r="H22">
        <v>438.85</v>
      </c>
      <c r="I22">
        <v>3.7999999999999999E-2</v>
      </c>
      <c r="J22">
        <v>0.62</v>
      </c>
      <c r="K22">
        <v>1.23</v>
      </c>
    </row>
    <row r="23" spans="1:11" x14ac:dyDescent="0.25">
      <c r="A23" t="s">
        <v>242</v>
      </c>
      <c r="B23">
        <v>10</v>
      </c>
      <c r="C23">
        <v>0</v>
      </c>
      <c r="D23">
        <v>0</v>
      </c>
      <c r="E23">
        <v>0</v>
      </c>
      <c r="F23">
        <v>0</v>
      </c>
      <c r="G23">
        <v>0.23</v>
      </c>
      <c r="H23">
        <v>0</v>
      </c>
      <c r="I23">
        <v>0</v>
      </c>
      <c r="K23">
        <v>1</v>
      </c>
    </row>
    <row r="24" spans="1:11" x14ac:dyDescent="0.25">
      <c r="A24" t="s">
        <v>243</v>
      </c>
      <c r="B24">
        <v>1900</v>
      </c>
      <c r="C24">
        <v>0.22</v>
      </c>
      <c r="D24">
        <v>1.32</v>
      </c>
      <c r="E24">
        <v>0</v>
      </c>
      <c r="F24">
        <v>22.31</v>
      </c>
      <c r="G24">
        <v>1016.09</v>
      </c>
      <c r="H24">
        <v>15.02</v>
      </c>
      <c r="I24">
        <v>2.1999999999999999E-2</v>
      </c>
      <c r="J24">
        <v>0.67</v>
      </c>
      <c r="K24">
        <v>1.21</v>
      </c>
    </row>
    <row r="25" spans="1:11" x14ac:dyDescent="0.25">
      <c r="A25" t="s">
        <v>244</v>
      </c>
      <c r="B25">
        <v>10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</row>
    <row r="26" spans="1:11" x14ac:dyDescent="0.25">
      <c r="A26" t="s">
        <v>245</v>
      </c>
      <c r="B26">
        <v>6600</v>
      </c>
      <c r="C26">
        <v>0.53</v>
      </c>
      <c r="D26">
        <v>0.53</v>
      </c>
      <c r="E26">
        <v>0</v>
      </c>
      <c r="F26">
        <v>2.58</v>
      </c>
      <c r="G26">
        <v>129.52000000000001</v>
      </c>
      <c r="H26">
        <v>4.6500000000000004</v>
      </c>
      <c r="I26">
        <v>0.02</v>
      </c>
      <c r="J26">
        <v>1.81</v>
      </c>
      <c r="K26">
        <v>1.25</v>
      </c>
    </row>
    <row r="27" spans="1:11" x14ac:dyDescent="0.25">
      <c r="A27" t="s">
        <v>246</v>
      </c>
      <c r="B27">
        <v>10</v>
      </c>
      <c r="C27">
        <v>0.14000000000000001</v>
      </c>
      <c r="D27">
        <v>0</v>
      </c>
      <c r="E27">
        <v>0</v>
      </c>
      <c r="F27">
        <v>0.01</v>
      </c>
      <c r="G27">
        <v>1.83</v>
      </c>
      <c r="H27">
        <v>0.02</v>
      </c>
      <c r="I27">
        <v>4.0000000000000001E-3</v>
      </c>
      <c r="J27">
        <v>2.54</v>
      </c>
      <c r="K27">
        <v>1.5</v>
      </c>
    </row>
    <row r="28" spans="1:11" x14ac:dyDescent="0.25">
      <c r="A28" t="s">
        <v>247</v>
      </c>
      <c r="B28">
        <v>20</v>
      </c>
      <c r="C28">
        <v>0.47</v>
      </c>
      <c r="D28">
        <v>0.34</v>
      </c>
      <c r="E28">
        <v>0</v>
      </c>
      <c r="F28">
        <v>0</v>
      </c>
      <c r="G28">
        <v>1.83</v>
      </c>
      <c r="H28">
        <v>0</v>
      </c>
      <c r="I28">
        <v>0</v>
      </c>
      <c r="K28">
        <v>1</v>
      </c>
    </row>
    <row r="29" spans="1:11" x14ac:dyDescent="0.25">
      <c r="A29" t="s">
        <v>37</v>
      </c>
      <c r="B29">
        <v>10</v>
      </c>
      <c r="C29">
        <v>0.31</v>
      </c>
      <c r="D29">
        <v>1.2</v>
      </c>
      <c r="E29">
        <v>0</v>
      </c>
      <c r="F29">
        <v>0.03</v>
      </c>
      <c r="G29">
        <v>3.88</v>
      </c>
      <c r="H29">
        <v>0.09</v>
      </c>
      <c r="I29">
        <v>8.9999999999999993E-3</v>
      </c>
      <c r="J29">
        <v>2.5</v>
      </c>
      <c r="K29">
        <v>1.1200000000000001</v>
      </c>
    </row>
    <row r="30" spans="1:11" x14ac:dyDescent="0.25">
      <c r="A30" t="s">
        <v>158</v>
      </c>
      <c r="B30">
        <v>10</v>
      </c>
      <c r="C30">
        <v>0</v>
      </c>
      <c r="D30">
        <v>0</v>
      </c>
      <c r="E30">
        <v>0</v>
      </c>
      <c r="F30">
        <v>0</v>
      </c>
      <c r="G30">
        <v>0.69</v>
      </c>
      <c r="H30">
        <v>0</v>
      </c>
      <c r="I30">
        <v>0</v>
      </c>
      <c r="K30">
        <v>1</v>
      </c>
    </row>
    <row r="31" spans="1:11" x14ac:dyDescent="0.25">
      <c r="A31" t="s">
        <v>248</v>
      </c>
      <c r="B31">
        <v>10</v>
      </c>
      <c r="C31">
        <v>0.13</v>
      </c>
      <c r="D31">
        <v>0</v>
      </c>
      <c r="E31">
        <v>0</v>
      </c>
      <c r="F31">
        <v>0</v>
      </c>
      <c r="G31">
        <v>0.46</v>
      </c>
      <c r="H31">
        <v>0</v>
      </c>
      <c r="I31">
        <v>0</v>
      </c>
      <c r="K31">
        <v>1</v>
      </c>
    </row>
    <row r="32" spans="1:11" x14ac:dyDescent="0.25">
      <c r="A32" t="s">
        <v>249</v>
      </c>
      <c r="B32">
        <v>10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</row>
    <row r="33" spans="1:11" x14ac:dyDescent="0.25">
      <c r="A33" t="s">
        <v>10</v>
      </c>
      <c r="B33">
        <v>10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</row>
    <row r="34" spans="1:11" x14ac:dyDescent="0.25">
      <c r="A34" t="s">
        <v>250</v>
      </c>
      <c r="B34">
        <v>10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</row>
    <row r="35" spans="1:11" x14ac:dyDescent="0.25">
      <c r="A35" t="s">
        <v>25</v>
      </c>
      <c r="B35">
        <v>50</v>
      </c>
      <c r="C35">
        <v>0.39</v>
      </c>
      <c r="D35">
        <v>0.22</v>
      </c>
      <c r="E35">
        <v>0</v>
      </c>
      <c r="F35">
        <v>0</v>
      </c>
      <c r="G35">
        <v>0</v>
      </c>
      <c r="H35">
        <v>0</v>
      </c>
    </row>
    <row r="36" spans="1:11" x14ac:dyDescent="0.25">
      <c r="A36" t="s">
        <v>16</v>
      </c>
      <c r="B36">
        <v>880</v>
      </c>
      <c r="C36">
        <v>0.33</v>
      </c>
      <c r="D36">
        <v>0.42</v>
      </c>
      <c r="E36">
        <v>0</v>
      </c>
      <c r="F36">
        <v>22.65</v>
      </c>
      <c r="G36">
        <v>66.7</v>
      </c>
      <c r="H36">
        <v>8.3699999999999992</v>
      </c>
      <c r="I36">
        <v>0.34</v>
      </c>
      <c r="J36">
        <v>0.37</v>
      </c>
      <c r="K36">
        <v>1.1399999999999999</v>
      </c>
    </row>
    <row r="37" spans="1:11" x14ac:dyDescent="0.25">
      <c r="A37" t="s">
        <v>251</v>
      </c>
      <c r="B37">
        <v>30</v>
      </c>
      <c r="C37">
        <v>0.23</v>
      </c>
      <c r="D37">
        <v>0.02</v>
      </c>
      <c r="E37">
        <v>0</v>
      </c>
      <c r="F37">
        <v>0</v>
      </c>
      <c r="G37">
        <v>0.23</v>
      </c>
      <c r="H37">
        <v>0</v>
      </c>
      <c r="I37">
        <v>0</v>
      </c>
      <c r="K37">
        <v>1</v>
      </c>
    </row>
    <row r="38" spans="1:11" x14ac:dyDescent="0.25">
      <c r="A38" t="s">
        <v>32</v>
      </c>
      <c r="B38">
        <v>110</v>
      </c>
      <c r="C38">
        <v>0.48</v>
      </c>
      <c r="D38">
        <v>0.28000000000000003</v>
      </c>
      <c r="E38">
        <v>0</v>
      </c>
      <c r="F38">
        <v>0.02</v>
      </c>
      <c r="G38">
        <v>14.62</v>
      </c>
      <c r="H38">
        <v>0.02</v>
      </c>
      <c r="I38">
        <v>1E-3</v>
      </c>
      <c r="J38">
        <v>1</v>
      </c>
      <c r="K38">
        <v>1.02</v>
      </c>
    </row>
    <row r="39" spans="1:11" x14ac:dyDescent="0.25">
      <c r="A39" t="s">
        <v>252</v>
      </c>
      <c r="B39">
        <v>30</v>
      </c>
      <c r="C39">
        <v>0.38</v>
      </c>
      <c r="D39">
        <v>1.1200000000000001</v>
      </c>
      <c r="E39">
        <v>0</v>
      </c>
      <c r="F39">
        <v>3.27</v>
      </c>
      <c r="G39">
        <v>29.47</v>
      </c>
      <c r="H39">
        <v>3.3</v>
      </c>
      <c r="I39">
        <v>0.111</v>
      </c>
      <c r="J39">
        <v>1.01</v>
      </c>
      <c r="K39">
        <v>1.19</v>
      </c>
    </row>
    <row r="40" spans="1:11" x14ac:dyDescent="0.25">
      <c r="A40" t="s">
        <v>13</v>
      </c>
      <c r="B40">
        <v>50</v>
      </c>
      <c r="C40">
        <v>0.53</v>
      </c>
      <c r="D40">
        <v>0.23</v>
      </c>
      <c r="E40">
        <v>0</v>
      </c>
      <c r="F40">
        <v>0.41</v>
      </c>
      <c r="G40">
        <v>6.4</v>
      </c>
      <c r="H40">
        <v>0.28000000000000003</v>
      </c>
      <c r="I40">
        <v>6.4000000000000001E-2</v>
      </c>
      <c r="J40">
        <v>0.69</v>
      </c>
      <c r="K40">
        <v>1</v>
      </c>
    </row>
    <row r="41" spans="1:11" x14ac:dyDescent="0.25">
      <c r="A41" t="s">
        <v>253</v>
      </c>
      <c r="B41">
        <v>590</v>
      </c>
      <c r="C41">
        <v>0.36</v>
      </c>
      <c r="D41">
        <v>0.56999999999999995</v>
      </c>
      <c r="E41">
        <v>0</v>
      </c>
      <c r="F41">
        <v>25.44</v>
      </c>
      <c r="G41">
        <v>161.5</v>
      </c>
      <c r="H41">
        <v>5</v>
      </c>
      <c r="I41">
        <v>0.158</v>
      </c>
      <c r="J41">
        <v>0.2</v>
      </c>
      <c r="K41">
        <v>1.19</v>
      </c>
    </row>
    <row r="42" spans="1:11" x14ac:dyDescent="0.25">
      <c r="A42" t="s">
        <v>14</v>
      </c>
      <c r="B42">
        <v>1000</v>
      </c>
      <c r="C42">
        <v>0.62</v>
      </c>
      <c r="D42">
        <v>0.47</v>
      </c>
      <c r="E42">
        <v>0</v>
      </c>
      <c r="F42">
        <v>11.2</v>
      </c>
      <c r="G42">
        <v>252.19</v>
      </c>
      <c r="H42">
        <v>6.7</v>
      </c>
      <c r="I42">
        <v>4.3999999999999997E-2</v>
      </c>
      <c r="J42">
        <v>0.6</v>
      </c>
      <c r="K42">
        <v>1.18</v>
      </c>
    </row>
    <row r="43" spans="1:11" x14ac:dyDescent="0.25">
      <c r="A43" t="s">
        <v>30</v>
      </c>
      <c r="B43">
        <v>20</v>
      </c>
      <c r="C43">
        <v>0.24</v>
      </c>
      <c r="D43">
        <v>0</v>
      </c>
      <c r="E43">
        <v>0</v>
      </c>
      <c r="F43">
        <v>0</v>
      </c>
      <c r="G43">
        <v>0</v>
      </c>
      <c r="H43">
        <v>0</v>
      </c>
    </row>
    <row r="44" spans="1:11" x14ac:dyDescent="0.25">
      <c r="A44" t="s">
        <v>17</v>
      </c>
      <c r="B44">
        <v>90</v>
      </c>
      <c r="C44">
        <v>0.39</v>
      </c>
      <c r="D44">
        <v>0.75</v>
      </c>
      <c r="E44">
        <v>0</v>
      </c>
      <c r="F44">
        <v>3.34</v>
      </c>
      <c r="G44">
        <v>52.77</v>
      </c>
      <c r="H44">
        <v>0.09</v>
      </c>
      <c r="I44">
        <v>6.3E-2</v>
      </c>
      <c r="J44">
        <v>0.03</v>
      </c>
      <c r="K44">
        <v>1.01</v>
      </c>
    </row>
    <row r="45" spans="1:11" x14ac:dyDescent="0.25">
      <c r="A45" t="s">
        <v>24</v>
      </c>
      <c r="B45">
        <v>90</v>
      </c>
      <c r="C45">
        <v>0.7</v>
      </c>
      <c r="D45">
        <v>0.47</v>
      </c>
      <c r="E45">
        <v>0</v>
      </c>
      <c r="F45">
        <v>0.28999999999999998</v>
      </c>
      <c r="G45">
        <v>12.56</v>
      </c>
      <c r="H45">
        <v>0.25</v>
      </c>
      <c r="I45">
        <v>2.3E-2</v>
      </c>
      <c r="J45">
        <v>0.88</v>
      </c>
      <c r="K45">
        <v>1.47</v>
      </c>
    </row>
    <row r="46" spans="1:11" x14ac:dyDescent="0.25">
      <c r="A46" t="s">
        <v>11</v>
      </c>
      <c r="B46">
        <v>10</v>
      </c>
      <c r="C46">
        <v>0.21</v>
      </c>
      <c r="D46">
        <v>0</v>
      </c>
      <c r="E46">
        <v>0</v>
      </c>
      <c r="F46">
        <v>0</v>
      </c>
      <c r="G46">
        <v>0</v>
      </c>
      <c r="H46">
        <v>0</v>
      </c>
    </row>
    <row r="47" spans="1:11" x14ac:dyDescent="0.25">
      <c r="A47" t="s">
        <v>26</v>
      </c>
      <c r="B47">
        <v>140</v>
      </c>
      <c r="C47">
        <v>0.51</v>
      </c>
      <c r="D47">
        <v>0.24</v>
      </c>
      <c r="E47">
        <v>0</v>
      </c>
      <c r="F47">
        <v>0</v>
      </c>
      <c r="G47">
        <v>1.37</v>
      </c>
      <c r="H47">
        <v>0</v>
      </c>
      <c r="I47">
        <v>0</v>
      </c>
      <c r="K47">
        <v>1</v>
      </c>
    </row>
    <row r="48" spans="1:11" x14ac:dyDescent="0.25">
      <c r="A48" t="s">
        <v>19</v>
      </c>
      <c r="B48">
        <v>20</v>
      </c>
      <c r="C48">
        <v>0.5</v>
      </c>
      <c r="D48">
        <v>2.85</v>
      </c>
      <c r="E48">
        <v>0</v>
      </c>
      <c r="F48">
        <v>0.08</v>
      </c>
      <c r="G48">
        <v>14.16</v>
      </c>
      <c r="H48">
        <v>0.12</v>
      </c>
      <c r="I48">
        <v>6.0000000000000001E-3</v>
      </c>
      <c r="J48">
        <v>1.48</v>
      </c>
      <c r="K48">
        <v>1.03</v>
      </c>
    </row>
    <row r="49" spans="1:11" x14ac:dyDescent="0.25">
      <c r="A49" t="s">
        <v>33</v>
      </c>
      <c r="B49">
        <v>70</v>
      </c>
      <c r="C49">
        <v>0.21</v>
      </c>
      <c r="D49">
        <v>1.1599999999999999</v>
      </c>
      <c r="E49">
        <v>0</v>
      </c>
      <c r="F49">
        <v>0</v>
      </c>
      <c r="G49">
        <v>2.2799999999999998</v>
      </c>
      <c r="H49">
        <v>0</v>
      </c>
      <c r="I49">
        <v>0</v>
      </c>
      <c r="K49">
        <v>1.1000000000000001</v>
      </c>
    </row>
    <row r="50" spans="1:11" x14ac:dyDescent="0.25">
      <c r="A50" t="s">
        <v>27</v>
      </c>
      <c r="B50">
        <v>70</v>
      </c>
      <c r="C50">
        <v>0.35</v>
      </c>
      <c r="D50">
        <v>0.21</v>
      </c>
      <c r="E50">
        <v>0</v>
      </c>
      <c r="F50">
        <v>0</v>
      </c>
      <c r="G50">
        <v>15.76</v>
      </c>
      <c r="H50">
        <v>0</v>
      </c>
      <c r="I50">
        <v>0</v>
      </c>
      <c r="K50">
        <v>1.01</v>
      </c>
    </row>
    <row r="51" spans="1:11" x14ac:dyDescent="0.25">
      <c r="A51" t="s">
        <v>254</v>
      </c>
      <c r="B51">
        <v>1000</v>
      </c>
      <c r="C51">
        <v>0.19</v>
      </c>
      <c r="D51">
        <v>0.96</v>
      </c>
      <c r="E51">
        <v>0</v>
      </c>
      <c r="F51">
        <v>40.31</v>
      </c>
      <c r="G51">
        <v>392</v>
      </c>
      <c r="H51">
        <v>18.28</v>
      </c>
      <c r="I51">
        <v>0.10299999999999999</v>
      </c>
      <c r="J51">
        <v>0.45</v>
      </c>
      <c r="K51">
        <v>1.36</v>
      </c>
    </row>
    <row r="52" spans="1:11" x14ac:dyDescent="0.25">
      <c r="A52" t="s">
        <v>78</v>
      </c>
      <c r="B52">
        <v>50</v>
      </c>
      <c r="C52">
        <v>0.17</v>
      </c>
      <c r="D52">
        <v>1.7</v>
      </c>
      <c r="E52">
        <v>0</v>
      </c>
      <c r="F52">
        <v>0</v>
      </c>
      <c r="G52">
        <v>0.91</v>
      </c>
      <c r="H52">
        <v>0</v>
      </c>
      <c r="I52">
        <v>0</v>
      </c>
      <c r="K52">
        <v>1.25</v>
      </c>
    </row>
    <row r="53" spans="1:11" x14ac:dyDescent="0.25">
      <c r="A53" t="s">
        <v>255</v>
      </c>
      <c r="B53">
        <v>20</v>
      </c>
      <c r="C53">
        <v>0.49</v>
      </c>
      <c r="D53">
        <v>1.39</v>
      </c>
      <c r="E53">
        <v>0</v>
      </c>
      <c r="F53">
        <v>0.01</v>
      </c>
      <c r="G53">
        <v>2.97</v>
      </c>
      <c r="H53">
        <v>0.02</v>
      </c>
      <c r="I53">
        <v>2E-3</v>
      </c>
      <c r="J53">
        <v>3.08</v>
      </c>
      <c r="K53">
        <v>1.1499999999999999</v>
      </c>
    </row>
    <row r="54" spans="1:11" x14ac:dyDescent="0.25">
      <c r="A54" t="s">
        <v>31</v>
      </c>
      <c r="B54">
        <v>20</v>
      </c>
      <c r="C54">
        <v>0.16</v>
      </c>
      <c r="D54">
        <v>0</v>
      </c>
      <c r="E54">
        <v>0</v>
      </c>
      <c r="F54">
        <v>0.03</v>
      </c>
      <c r="G54">
        <v>0.46</v>
      </c>
      <c r="H54">
        <v>0.05</v>
      </c>
      <c r="I54">
        <v>6.9000000000000006E-2</v>
      </c>
      <c r="J54">
        <v>1.71</v>
      </c>
      <c r="K54">
        <v>1</v>
      </c>
    </row>
    <row r="55" spans="1:11" x14ac:dyDescent="0.25">
      <c r="A55" t="s">
        <v>35</v>
      </c>
      <c r="B55">
        <v>70</v>
      </c>
      <c r="C55">
        <v>0.34</v>
      </c>
      <c r="D55">
        <v>0.28999999999999998</v>
      </c>
      <c r="E55">
        <v>0</v>
      </c>
      <c r="F55">
        <v>0.03</v>
      </c>
      <c r="G55">
        <v>1.6</v>
      </c>
      <c r="H55">
        <v>0.02</v>
      </c>
      <c r="I55">
        <v>1.6E-2</v>
      </c>
      <c r="J55">
        <v>0.65</v>
      </c>
      <c r="K55">
        <v>1</v>
      </c>
    </row>
    <row r="56" spans="1:11" x14ac:dyDescent="0.25">
      <c r="A56" t="s">
        <v>18</v>
      </c>
      <c r="B56">
        <v>10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</row>
    <row r="57" spans="1:11" x14ac:dyDescent="0.25">
      <c r="A57" t="s">
        <v>256</v>
      </c>
      <c r="B57">
        <v>10</v>
      </c>
      <c r="C57">
        <v>0.22</v>
      </c>
      <c r="D57">
        <v>0</v>
      </c>
      <c r="E57">
        <v>0</v>
      </c>
      <c r="F57">
        <v>0</v>
      </c>
      <c r="G57">
        <v>0.23</v>
      </c>
      <c r="H57">
        <v>0</v>
      </c>
      <c r="I57">
        <v>0</v>
      </c>
      <c r="K57">
        <v>2</v>
      </c>
    </row>
    <row r="58" spans="1:11" x14ac:dyDescent="0.25">
      <c r="A58" t="s">
        <v>257</v>
      </c>
      <c r="B58">
        <v>20</v>
      </c>
      <c r="C58">
        <v>0.45</v>
      </c>
      <c r="D58">
        <v>0</v>
      </c>
      <c r="E58">
        <v>0</v>
      </c>
      <c r="F58">
        <v>0</v>
      </c>
      <c r="G58">
        <v>1.1399999999999999</v>
      </c>
      <c r="H58">
        <v>0</v>
      </c>
      <c r="I58">
        <v>0</v>
      </c>
      <c r="K58">
        <v>1</v>
      </c>
    </row>
    <row r="59" spans="1:11" x14ac:dyDescent="0.25">
      <c r="A59" t="s">
        <v>23</v>
      </c>
      <c r="B59">
        <v>18100</v>
      </c>
      <c r="C59">
        <v>0.41</v>
      </c>
      <c r="D59">
        <v>0.7</v>
      </c>
      <c r="E59">
        <v>0</v>
      </c>
      <c r="F59">
        <v>155.44</v>
      </c>
      <c r="G59">
        <v>3183.49</v>
      </c>
      <c r="H59">
        <v>85.42</v>
      </c>
      <c r="I59">
        <v>4.9000000000000002E-2</v>
      </c>
      <c r="J59">
        <v>0.55000000000000004</v>
      </c>
      <c r="K59">
        <v>1.3</v>
      </c>
    </row>
    <row r="60" spans="1:11" x14ac:dyDescent="0.25">
      <c r="A60" t="s">
        <v>15</v>
      </c>
      <c r="B60">
        <v>10</v>
      </c>
      <c r="C60">
        <v>0.16</v>
      </c>
      <c r="D60">
        <v>0</v>
      </c>
      <c r="E60">
        <v>0</v>
      </c>
      <c r="F60">
        <v>0.11</v>
      </c>
      <c r="G60">
        <v>2.06</v>
      </c>
      <c r="H60">
        <v>0.15</v>
      </c>
      <c r="I60">
        <v>5.2999999999999999E-2</v>
      </c>
      <c r="J60">
        <v>1.38</v>
      </c>
      <c r="K60">
        <v>1.22</v>
      </c>
    </row>
    <row r="61" spans="1:11" x14ac:dyDescent="0.25">
      <c r="A61" t="s">
        <v>45</v>
      </c>
      <c r="B61">
        <v>10</v>
      </c>
      <c r="C61">
        <v>0.22</v>
      </c>
      <c r="D61">
        <v>0</v>
      </c>
      <c r="E61">
        <v>0</v>
      </c>
      <c r="F61">
        <v>0</v>
      </c>
      <c r="G61">
        <v>0.69</v>
      </c>
      <c r="H61">
        <v>0</v>
      </c>
      <c r="I61">
        <v>0</v>
      </c>
      <c r="K61">
        <v>1</v>
      </c>
    </row>
    <row r="62" spans="1:11" x14ac:dyDescent="0.25">
      <c r="A62" t="s">
        <v>36</v>
      </c>
      <c r="B62">
        <v>1600</v>
      </c>
      <c r="C62">
        <v>0.67</v>
      </c>
      <c r="D62">
        <v>0.35</v>
      </c>
      <c r="E62">
        <v>0</v>
      </c>
      <c r="F62">
        <v>4.12</v>
      </c>
      <c r="G62">
        <v>135.01</v>
      </c>
      <c r="H62">
        <v>4.71</v>
      </c>
      <c r="I62">
        <v>3.1E-2</v>
      </c>
      <c r="J62">
        <v>1.1399999999999999</v>
      </c>
      <c r="K62">
        <v>1.1299999999999999</v>
      </c>
    </row>
    <row r="63" spans="1:11" x14ac:dyDescent="0.25">
      <c r="A63" t="s">
        <v>258</v>
      </c>
      <c r="B63">
        <v>30</v>
      </c>
      <c r="C63">
        <v>0.54</v>
      </c>
      <c r="D63">
        <v>0.92</v>
      </c>
      <c r="E63">
        <v>0</v>
      </c>
      <c r="F63">
        <v>0.3</v>
      </c>
      <c r="G63">
        <v>5.03</v>
      </c>
      <c r="H63">
        <v>0.33</v>
      </c>
      <c r="I63">
        <v>0.06</v>
      </c>
      <c r="J63">
        <v>1.1000000000000001</v>
      </c>
      <c r="K63">
        <v>1</v>
      </c>
    </row>
    <row r="64" spans="1:11" x14ac:dyDescent="0.25">
      <c r="A64" t="s">
        <v>34</v>
      </c>
      <c r="B64">
        <v>20</v>
      </c>
      <c r="C64">
        <v>0.34</v>
      </c>
      <c r="D64">
        <v>0</v>
      </c>
      <c r="E64">
        <v>0</v>
      </c>
      <c r="F64">
        <v>0</v>
      </c>
      <c r="G64">
        <v>0.46</v>
      </c>
      <c r="H64">
        <v>0</v>
      </c>
      <c r="I64">
        <v>0</v>
      </c>
      <c r="K64">
        <v>1</v>
      </c>
    </row>
    <row r="65" spans="1:11" x14ac:dyDescent="0.25">
      <c r="A65" t="s">
        <v>40</v>
      </c>
      <c r="B65">
        <v>320</v>
      </c>
      <c r="C65">
        <v>0.42</v>
      </c>
      <c r="D65">
        <v>0.42</v>
      </c>
      <c r="E65">
        <v>0</v>
      </c>
      <c r="F65">
        <v>0.33</v>
      </c>
      <c r="G65">
        <v>29.93</v>
      </c>
      <c r="H65">
        <v>0.26</v>
      </c>
      <c r="I65">
        <v>1.0999999999999999E-2</v>
      </c>
      <c r="J65">
        <v>0.8</v>
      </c>
      <c r="K65">
        <v>1.0900000000000001</v>
      </c>
    </row>
    <row r="66" spans="1:11" x14ac:dyDescent="0.25">
      <c r="A66" t="s">
        <v>41</v>
      </c>
      <c r="B66">
        <v>20</v>
      </c>
      <c r="C66">
        <v>0.9</v>
      </c>
      <c r="D66">
        <v>1.02</v>
      </c>
      <c r="E66">
        <v>0</v>
      </c>
      <c r="F66">
        <v>0.28999999999999998</v>
      </c>
      <c r="G66">
        <v>2.97</v>
      </c>
      <c r="H66">
        <v>0.2</v>
      </c>
      <c r="I66">
        <v>9.6000000000000002E-2</v>
      </c>
      <c r="J66">
        <v>0.69</v>
      </c>
      <c r="K66">
        <v>1.1499999999999999</v>
      </c>
    </row>
    <row r="67" spans="1:11" x14ac:dyDescent="0.25">
      <c r="A67" t="s">
        <v>44</v>
      </c>
      <c r="B67">
        <v>30</v>
      </c>
      <c r="C67">
        <v>0.43</v>
      </c>
      <c r="D67">
        <v>0.93</v>
      </c>
      <c r="E67">
        <v>0</v>
      </c>
      <c r="F67">
        <v>0.05</v>
      </c>
      <c r="G67">
        <v>3.43</v>
      </c>
      <c r="H67">
        <v>0.11</v>
      </c>
      <c r="I67">
        <v>1.4E-2</v>
      </c>
      <c r="J67">
        <v>2.35</v>
      </c>
      <c r="K67">
        <v>1.07</v>
      </c>
    </row>
    <row r="68" spans="1:11" x14ac:dyDescent="0.25">
      <c r="A68" t="s">
        <v>259</v>
      </c>
      <c r="B68">
        <v>30</v>
      </c>
      <c r="C68">
        <v>0.22</v>
      </c>
      <c r="D68">
        <v>0.98</v>
      </c>
      <c r="E68">
        <v>0</v>
      </c>
      <c r="F68">
        <v>7.14</v>
      </c>
      <c r="G68">
        <v>2.74</v>
      </c>
      <c r="H68">
        <v>0.21</v>
      </c>
      <c r="I68">
        <v>2.6059999999999999</v>
      </c>
      <c r="J68">
        <v>0.03</v>
      </c>
      <c r="K68">
        <v>1</v>
      </c>
    </row>
    <row r="69" spans="1:11" x14ac:dyDescent="0.25">
      <c r="A69" t="s">
        <v>260</v>
      </c>
      <c r="B69">
        <v>10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</row>
    <row r="70" spans="1:11" x14ac:dyDescent="0.25">
      <c r="A70" t="s">
        <v>261</v>
      </c>
      <c r="B70">
        <v>140</v>
      </c>
      <c r="C70">
        <v>0.2</v>
      </c>
      <c r="D70">
        <v>0.56999999999999995</v>
      </c>
      <c r="E70">
        <v>0</v>
      </c>
      <c r="F70">
        <v>1.71</v>
      </c>
      <c r="G70">
        <v>47.29</v>
      </c>
      <c r="H70">
        <v>2.2200000000000002</v>
      </c>
      <c r="I70">
        <v>3.5999999999999997E-2</v>
      </c>
      <c r="J70">
        <v>1.29</v>
      </c>
      <c r="K70">
        <v>1.28</v>
      </c>
    </row>
    <row r="71" spans="1:11" x14ac:dyDescent="0.25">
      <c r="A71" t="s">
        <v>47</v>
      </c>
      <c r="B71">
        <v>2400</v>
      </c>
      <c r="C71">
        <v>0.27</v>
      </c>
      <c r="D71">
        <v>0.74</v>
      </c>
      <c r="E71">
        <v>0</v>
      </c>
      <c r="F71">
        <v>7.39</v>
      </c>
      <c r="G71">
        <v>136.83000000000001</v>
      </c>
      <c r="H71">
        <v>10.44</v>
      </c>
      <c r="I71">
        <v>5.3999999999999999E-2</v>
      </c>
      <c r="J71">
        <v>1.41</v>
      </c>
      <c r="K71">
        <v>1.61</v>
      </c>
    </row>
    <row r="72" spans="1:11" x14ac:dyDescent="0.25">
      <c r="A72" t="s">
        <v>262</v>
      </c>
      <c r="B72">
        <v>40</v>
      </c>
      <c r="C72">
        <v>0.52</v>
      </c>
      <c r="D72">
        <v>0.56999999999999995</v>
      </c>
      <c r="E72">
        <v>0</v>
      </c>
      <c r="F72">
        <v>0</v>
      </c>
      <c r="G72">
        <v>2.06</v>
      </c>
      <c r="H72">
        <v>0</v>
      </c>
      <c r="I72">
        <v>0</v>
      </c>
      <c r="K72">
        <v>1</v>
      </c>
    </row>
    <row r="73" spans="1:11" x14ac:dyDescent="0.25">
      <c r="A73" t="s">
        <v>263</v>
      </c>
      <c r="B73">
        <v>30</v>
      </c>
      <c r="C73">
        <v>0.34</v>
      </c>
      <c r="D73">
        <v>1.32</v>
      </c>
      <c r="E73">
        <v>0</v>
      </c>
      <c r="F73">
        <v>0</v>
      </c>
      <c r="G73">
        <v>5.03</v>
      </c>
      <c r="H73">
        <v>0</v>
      </c>
      <c r="I73">
        <v>0</v>
      </c>
      <c r="K73">
        <v>1</v>
      </c>
    </row>
    <row r="74" spans="1:11" x14ac:dyDescent="0.25">
      <c r="A74" t="s">
        <v>264</v>
      </c>
      <c r="B74">
        <v>110</v>
      </c>
      <c r="C74">
        <v>0.38</v>
      </c>
      <c r="D74">
        <v>0.26</v>
      </c>
      <c r="E74">
        <v>0</v>
      </c>
      <c r="F74">
        <v>13.74</v>
      </c>
      <c r="G74">
        <v>29.93</v>
      </c>
      <c r="H74">
        <v>1.0900000000000001</v>
      </c>
      <c r="I74">
        <v>0.45900000000000002</v>
      </c>
      <c r="J74">
        <v>0.08</v>
      </c>
      <c r="K74">
        <v>1.1000000000000001</v>
      </c>
    </row>
    <row r="75" spans="1:11" x14ac:dyDescent="0.25">
      <c r="A75" t="s">
        <v>39</v>
      </c>
      <c r="B75">
        <v>10</v>
      </c>
      <c r="C75">
        <v>0.38</v>
      </c>
      <c r="D75">
        <v>2.3199999999999998</v>
      </c>
      <c r="E75">
        <v>0</v>
      </c>
      <c r="F75">
        <v>7.05</v>
      </c>
      <c r="G75">
        <v>1.6</v>
      </c>
      <c r="H75">
        <v>0.19</v>
      </c>
      <c r="I75">
        <v>4.4080000000000004</v>
      </c>
      <c r="J75">
        <v>0.03</v>
      </c>
      <c r="K75">
        <v>1</v>
      </c>
    </row>
    <row r="76" spans="1:11" x14ac:dyDescent="0.25">
      <c r="A76" t="s">
        <v>58</v>
      </c>
      <c r="B76">
        <v>320</v>
      </c>
      <c r="C76">
        <v>0.65</v>
      </c>
      <c r="D76">
        <v>0.95</v>
      </c>
      <c r="E76">
        <v>0</v>
      </c>
      <c r="F76">
        <v>1.36</v>
      </c>
      <c r="G76">
        <v>55.97</v>
      </c>
      <c r="H76">
        <v>1.76</v>
      </c>
      <c r="I76">
        <v>2.4E-2</v>
      </c>
      <c r="J76">
        <v>1.29</v>
      </c>
      <c r="K76">
        <v>1.1599999999999999</v>
      </c>
    </row>
    <row r="77" spans="1:11" x14ac:dyDescent="0.25">
      <c r="A77" t="s">
        <v>62</v>
      </c>
      <c r="B77">
        <v>590</v>
      </c>
      <c r="C77">
        <v>0.46</v>
      </c>
      <c r="D77">
        <v>0.17</v>
      </c>
      <c r="E77">
        <v>0</v>
      </c>
      <c r="F77">
        <v>6.45</v>
      </c>
      <c r="G77">
        <v>90.23</v>
      </c>
      <c r="H77">
        <v>8.9</v>
      </c>
      <c r="I77">
        <v>7.0999999999999994E-2</v>
      </c>
      <c r="J77">
        <v>1.38</v>
      </c>
      <c r="K77">
        <v>1.1599999999999999</v>
      </c>
    </row>
    <row r="78" spans="1:11" x14ac:dyDescent="0.25">
      <c r="A78" t="s">
        <v>265</v>
      </c>
      <c r="B78">
        <v>140</v>
      </c>
      <c r="C78">
        <v>0.22</v>
      </c>
      <c r="D78">
        <v>0.46</v>
      </c>
      <c r="E78">
        <v>0</v>
      </c>
      <c r="F78">
        <v>0</v>
      </c>
      <c r="G78">
        <v>5.48</v>
      </c>
      <c r="H78">
        <v>0</v>
      </c>
      <c r="I78">
        <v>0</v>
      </c>
      <c r="K78">
        <v>1.25</v>
      </c>
    </row>
    <row r="79" spans="1:11" x14ac:dyDescent="0.25">
      <c r="A79" t="s">
        <v>52</v>
      </c>
      <c r="B79">
        <v>1600</v>
      </c>
      <c r="C79">
        <v>0.53</v>
      </c>
      <c r="D79">
        <v>0.75</v>
      </c>
      <c r="E79">
        <v>0</v>
      </c>
      <c r="F79">
        <v>0.79</v>
      </c>
      <c r="G79">
        <v>73.099999999999994</v>
      </c>
      <c r="H79">
        <v>1.64</v>
      </c>
      <c r="I79">
        <v>1.0999999999999999E-2</v>
      </c>
      <c r="J79">
        <v>2.0699999999999998</v>
      </c>
      <c r="K79">
        <v>1.36</v>
      </c>
    </row>
    <row r="80" spans="1:11" x14ac:dyDescent="0.25">
      <c r="A80" t="s">
        <v>43</v>
      </c>
      <c r="B80">
        <v>20</v>
      </c>
      <c r="C80">
        <v>0.13</v>
      </c>
      <c r="D80">
        <v>0</v>
      </c>
      <c r="E80">
        <v>0</v>
      </c>
      <c r="F80">
        <v>0.18</v>
      </c>
      <c r="G80">
        <v>1.6</v>
      </c>
      <c r="H80">
        <v>0.26</v>
      </c>
      <c r="I80">
        <v>0.11</v>
      </c>
      <c r="J80">
        <v>1.45</v>
      </c>
      <c r="K80">
        <v>1</v>
      </c>
    </row>
    <row r="81" spans="1:11" x14ac:dyDescent="0.25">
      <c r="A81" t="s">
        <v>51</v>
      </c>
      <c r="B81">
        <v>40</v>
      </c>
      <c r="C81">
        <v>0.41</v>
      </c>
      <c r="D81">
        <v>0.28999999999999998</v>
      </c>
      <c r="E81">
        <v>0</v>
      </c>
      <c r="F81">
        <v>0.03</v>
      </c>
      <c r="G81">
        <v>7.31</v>
      </c>
      <c r="H81">
        <v>0.08</v>
      </c>
      <c r="I81">
        <v>4.0000000000000001E-3</v>
      </c>
      <c r="J81">
        <v>2.81</v>
      </c>
      <c r="K81">
        <v>1.06</v>
      </c>
    </row>
    <row r="82" spans="1:11" x14ac:dyDescent="0.25">
      <c r="A82" t="s">
        <v>266</v>
      </c>
      <c r="B82">
        <v>110</v>
      </c>
      <c r="C82">
        <v>0.16</v>
      </c>
      <c r="D82">
        <v>2.11</v>
      </c>
      <c r="E82">
        <v>0</v>
      </c>
      <c r="F82">
        <v>0</v>
      </c>
      <c r="G82">
        <v>0.69</v>
      </c>
      <c r="H82">
        <v>0</v>
      </c>
      <c r="I82">
        <v>0</v>
      </c>
      <c r="K82">
        <v>1</v>
      </c>
    </row>
    <row r="83" spans="1:11" x14ac:dyDescent="0.25">
      <c r="A83" t="s">
        <v>267</v>
      </c>
      <c r="B83">
        <v>30</v>
      </c>
      <c r="C83">
        <v>0.15</v>
      </c>
      <c r="D83">
        <v>0</v>
      </c>
      <c r="E83">
        <v>0</v>
      </c>
      <c r="F83">
        <v>0</v>
      </c>
      <c r="G83">
        <v>0.23</v>
      </c>
      <c r="H83">
        <v>0</v>
      </c>
      <c r="I83">
        <v>0</v>
      </c>
      <c r="K83">
        <v>1</v>
      </c>
    </row>
    <row r="84" spans="1:11" x14ac:dyDescent="0.25">
      <c r="A84" t="s">
        <v>268</v>
      </c>
      <c r="B84">
        <v>10</v>
      </c>
      <c r="C84">
        <v>0.12</v>
      </c>
      <c r="D84">
        <v>0</v>
      </c>
      <c r="E84">
        <v>0</v>
      </c>
      <c r="F84">
        <v>0</v>
      </c>
      <c r="G84">
        <v>0</v>
      </c>
      <c r="H84">
        <v>0</v>
      </c>
    </row>
    <row r="85" spans="1:11" x14ac:dyDescent="0.25">
      <c r="A85" t="s">
        <v>55</v>
      </c>
      <c r="B85">
        <v>210</v>
      </c>
      <c r="C85">
        <v>0.4</v>
      </c>
      <c r="D85">
        <v>0.33</v>
      </c>
      <c r="E85">
        <v>0</v>
      </c>
      <c r="F85">
        <v>0.06</v>
      </c>
      <c r="G85">
        <v>14.16</v>
      </c>
      <c r="H85">
        <v>0.01</v>
      </c>
      <c r="I85">
        <v>4.0000000000000001E-3</v>
      </c>
      <c r="J85">
        <v>0.25</v>
      </c>
      <c r="K85">
        <v>1.24</v>
      </c>
    </row>
    <row r="86" spans="1:11" x14ac:dyDescent="0.25">
      <c r="A86" t="s">
        <v>42</v>
      </c>
      <c r="B86">
        <v>50</v>
      </c>
      <c r="C86">
        <v>0.6</v>
      </c>
      <c r="D86">
        <v>1.92</v>
      </c>
      <c r="E86">
        <v>0</v>
      </c>
      <c r="F86">
        <v>0</v>
      </c>
      <c r="G86">
        <v>2.5099999999999998</v>
      </c>
      <c r="H86">
        <v>0</v>
      </c>
      <c r="I86">
        <v>0</v>
      </c>
      <c r="K86">
        <v>1</v>
      </c>
    </row>
    <row r="87" spans="1:11" x14ac:dyDescent="0.25">
      <c r="A87" t="s">
        <v>269</v>
      </c>
      <c r="B87">
        <v>50</v>
      </c>
      <c r="C87">
        <v>0.45</v>
      </c>
      <c r="D87">
        <v>0.34</v>
      </c>
      <c r="E87">
        <v>0</v>
      </c>
      <c r="F87">
        <v>0.94</v>
      </c>
      <c r="G87">
        <v>47.74</v>
      </c>
      <c r="H87">
        <v>1.76</v>
      </c>
      <c r="I87">
        <v>0.02</v>
      </c>
      <c r="J87">
        <v>1.87</v>
      </c>
      <c r="K87">
        <v>1.6</v>
      </c>
    </row>
    <row r="88" spans="1:11" x14ac:dyDescent="0.25">
      <c r="A88" t="s">
        <v>94</v>
      </c>
      <c r="B88">
        <v>480</v>
      </c>
      <c r="C88">
        <v>0.37</v>
      </c>
      <c r="D88">
        <v>0.75</v>
      </c>
      <c r="E88">
        <v>0</v>
      </c>
      <c r="F88">
        <v>0.08</v>
      </c>
      <c r="G88">
        <v>21.02</v>
      </c>
      <c r="H88">
        <v>0.16</v>
      </c>
      <c r="I88">
        <v>4.0000000000000001E-3</v>
      </c>
      <c r="J88">
        <v>2.0699999999999998</v>
      </c>
      <c r="K88">
        <v>1.1599999999999999</v>
      </c>
    </row>
    <row r="89" spans="1:11" x14ac:dyDescent="0.25">
      <c r="A89" t="s">
        <v>84</v>
      </c>
      <c r="B89">
        <v>880</v>
      </c>
      <c r="C89">
        <v>0.4</v>
      </c>
      <c r="D89">
        <v>0.17</v>
      </c>
      <c r="E89">
        <v>0</v>
      </c>
      <c r="F89">
        <v>1.4</v>
      </c>
      <c r="G89">
        <v>50.94</v>
      </c>
      <c r="H89">
        <v>1.62</v>
      </c>
      <c r="I89">
        <v>2.7E-2</v>
      </c>
      <c r="J89">
        <v>1.1599999999999999</v>
      </c>
      <c r="K89">
        <v>1.22</v>
      </c>
    </row>
    <row r="90" spans="1:11" x14ac:dyDescent="0.25">
      <c r="A90" t="s">
        <v>270</v>
      </c>
      <c r="B90">
        <v>20</v>
      </c>
      <c r="C90">
        <v>0.1</v>
      </c>
      <c r="D90">
        <v>0</v>
      </c>
      <c r="E90">
        <v>0</v>
      </c>
      <c r="F90">
        <v>0</v>
      </c>
      <c r="G90">
        <v>0</v>
      </c>
      <c r="H90">
        <v>0</v>
      </c>
    </row>
    <row r="91" spans="1:11" x14ac:dyDescent="0.25">
      <c r="A91" t="s">
        <v>48</v>
      </c>
      <c r="B91">
        <v>720</v>
      </c>
      <c r="C91">
        <v>0.51</v>
      </c>
      <c r="D91">
        <v>0.21</v>
      </c>
      <c r="E91">
        <v>0</v>
      </c>
      <c r="F91">
        <v>7.76</v>
      </c>
      <c r="G91">
        <v>179.78</v>
      </c>
      <c r="H91">
        <v>2.4500000000000002</v>
      </c>
      <c r="I91">
        <v>4.2999999999999997E-2</v>
      </c>
      <c r="J91">
        <v>0.32</v>
      </c>
      <c r="K91">
        <v>1.08</v>
      </c>
    </row>
    <row r="92" spans="1:11" x14ac:dyDescent="0.25">
      <c r="A92" t="s">
        <v>63</v>
      </c>
      <c r="B92">
        <v>170</v>
      </c>
      <c r="C92">
        <v>0.13</v>
      </c>
      <c r="D92">
        <v>0.1</v>
      </c>
      <c r="E92">
        <v>0</v>
      </c>
      <c r="F92">
        <v>0.21</v>
      </c>
      <c r="G92">
        <v>24.9</v>
      </c>
      <c r="H92">
        <v>0.2</v>
      </c>
      <c r="I92">
        <v>8.0000000000000002E-3</v>
      </c>
      <c r="J92">
        <v>0.97</v>
      </c>
      <c r="K92">
        <v>1.32</v>
      </c>
    </row>
    <row r="93" spans="1:11" x14ac:dyDescent="0.25">
      <c r="A93" t="s">
        <v>57</v>
      </c>
      <c r="B93">
        <v>590</v>
      </c>
      <c r="C93">
        <v>0.33</v>
      </c>
      <c r="D93">
        <v>1.1599999999999999</v>
      </c>
      <c r="E93">
        <v>0</v>
      </c>
      <c r="F93">
        <v>0.11</v>
      </c>
      <c r="G93">
        <v>15.08</v>
      </c>
      <c r="H93">
        <v>0.28999999999999998</v>
      </c>
      <c r="I93">
        <v>7.0000000000000001E-3</v>
      </c>
      <c r="J93">
        <v>2.65</v>
      </c>
      <c r="K93">
        <v>1.23</v>
      </c>
    </row>
    <row r="94" spans="1:11" x14ac:dyDescent="0.25">
      <c r="A94" t="s">
        <v>54</v>
      </c>
      <c r="B94">
        <v>10</v>
      </c>
      <c r="C94">
        <v>0.65</v>
      </c>
      <c r="D94">
        <v>1.48</v>
      </c>
      <c r="E94">
        <v>0</v>
      </c>
      <c r="F94">
        <v>0</v>
      </c>
      <c r="G94">
        <v>1.1399999999999999</v>
      </c>
      <c r="H94">
        <v>0</v>
      </c>
      <c r="I94">
        <v>0</v>
      </c>
      <c r="K94">
        <v>1</v>
      </c>
    </row>
    <row r="95" spans="1:11" x14ac:dyDescent="0.25">
      <c r="A95" t="s">
        <v>60</v>
      </c>
      <c r="B95">
        <v>590</v>
      </c>
      <c r="C95">
        <v>0.43</v>
      </c>
      <c r="D95">
        <v>0.6</v>
      </c>
      <c r="E95">
        <v>0</v>
      </c>
      <c r="F95">
        <v>8.24</v>
      </c>
      <c r="G95">
        <v>48.2</v>
      </c>
      <c r="H95">
        <v>1.63</v>
      </c>
      <c r="I95">
        <v>0.17100000000000001</v>
      </c>
      <c r="J95">
        <v>0.2</v>
      </c>
      <c r="K95">
        <v>1.1499999999999999</v>
      </c>
    </row>
    <row r="96" spans="1:11" x14ac:dyDescent="0.25">
      <c r="A96" t="s">
        <v>271</v>
      </c>
      <c r="B96">
        <v>10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</row>
    <row r="97" spans="1:11" x14ac:dyDescent="0.25">
      <c r="A97" t="s">
        <v>68</v>
      </c>
      <c r="B97">
        <v>10</v>
      </c>
      <c r="C97">
        <v>0.73</v>
      </c>
      <c r="D97">
        <v>6.24</v>
      </c>
      <c r="E97">
        <v>0</v>
      </c>
      <c r="F97">
        <v>0.01</v>
      </c>
      <c r="G97">
        <v>3.43</v>
      </c>
      <c r="H97">
        <v>0.03</v>
      </c>
      <c r="I97">
        <v>4.0000000000000001E-3</v>
      </c>
      <c r="J97">
        <v>2.19</v>
      </c>
      <c r="K97">
        <v>1.33</v>
      </c>
    </row>
    <row r="98" spans="1:11" x14ac:dyDescent="0.25">
      <c r="A98" t="s">
        <v>56</v>
      </c>
      <c r="B98">
        <v>110</v>
      </c>
      <c r="C98">
        <v>0.31</v>
      </c>
      <c r="D98">
        <v>2.38</v>
      </c>
      <c r="E98">
        <v>0</v>
      </c>
      <c r="F98">
        <v>0.2</v>
      </c>
      <c r="G98">
        <v>79.95</v>
      </c>
      <c r="H98">
        <v>0.38</v>
      </c>
      <c r="I98">
        <v>3.0000000000000001E-3</v>
      </c>
      <c r="J98">
        <v>1.91</v>
      </c>
      <c r="K98">
        <v>1.07</v>
      </c>
    </row>
    <row r="99" spans="1:11" x14ac:dyDescent="0.25">
      <c r="A99" t="s">
        <v>49</v>
      </c>
      <c r="B99">
        <v>1900</v>
      </c>
      <c r="C99">
        <v>0.3</v>
      </c>
      <c r="D99">
        <v>0.28000000000000003</v>
      </c>
      <c r="E99">
        <v>0</v>
      </c>
      <c r="F99">
        <v>0.45</v>
      </c>
      <c r="G99">
        <v>59.39</v>
      </c>
      <c r="H99">
        <v>0.66</v>
      </c>
      <c r="I99">
        <v>8.0000000000000002E-3</v>
      </c>
      <c r="J99">
        <v>1.45</v>
      </c>
      <c r="K99">
        <v>1.27</v>
      </c>
    </row>
    <row r="100" spans="1:11" x14ac:dyDescent="0.25">
      <c r="A100" t="s">
        <v>272</v>
      </c>
      <c r="B100">
        <v>10</v>
      </c>
      <c r="C100">
        <v>0.08</v>
      </c>
      <c r="D100">
        <v>0</v>
      </c>
      <c r="E100">
        <v>0</v>
      </c>
      <c r="F100">
        <v>0</v>
      </c>
      <c r="G100">
        <v>0</v>
      </c>
      <c r="H100">
        <v>0</v>
      </c>
    </row>
    <row r="101" spans="1:11" x14ac:dyDescent="0.25">
      <c r="A101" t="s">
        <v>273</v>
      </c>
      <c r="B101">
        <v>320</v>
      </c>
      <c r="C101">
        <v>0.18</v>
      </c>
      <c r="D101">
        <v>0.75</v>
      </c>
      <c r="E101">
        <v>0</v>
      </c>
      <c r="F101">
        <v>0.01</v>
      </c>
      <c r="G101">
        <v>5.94</v>
      </c>
      <c r="H101">
        <v>0.03</v>
      </c>
      <c r="I101">
        <v>2E-3</v>
      </c>
      <c r="J101">
        <v>3.32</v>
      </c>
      <c r="K101">
        <v>1.5</v>
      </c>
    </row>
    <row r="102" spans="1:11" x14ac:dyDescent="0.25">
      <c r="A102" t="s">
        <v>21</v>
      </c>
      <c r="B102">
        <v>20</v>
      </c>
      <c r="C102">
        <v>0.41</v>
      </c>
      <c r="D102">
        <v>7.0000000000000007E-2</v>
      </c>
      <c r="E102">
        <v>0</v>
      </c>
      <c r="F102">
        <v>0.02</v>
      </c>
      <c r="G102">
        <v>2.74</v>
      </c>
      <c r="H102">
        <v>0.01</v>
      </c>
      <c r="I102">
        <v>6.0000000000000001E-3</v>
      </c>
      <c r="J102">
        <v>0.93</v>
      </c>
      <c r="K102">
        <v>1.08</v>
      </c>
    </row>
    <row r="103" spans="1:11" x14ac:dyDescent="0.25">
      <c r="A103" t="s">
        <v>274</v>
      </c>
      <c r="B103">
        <v>20</v>
      </c>
      <c r="C103">
        <v>0.24</v>
      </c>
      <c r="D103">
        <v>0.13</v>
      </c>
      <c r="E103">
        <v>0</v>
      </c>
      <c r="F103">
        <v>7.0000000000000007E-2</v>
      </c>
      <c r="G103">
        <v>1.6</v>
      </c>
      <c r="H103">
        <v>0.04</v>
      </c>
      <c r="I103">
        <v>4.2000000000000003E-2</v>
      </c>
      <c r="J103">
        <v>0.56999999999999995</v>
      </c>
      <c r="K103">
        <v>1</v>
      </c>
    </row>
    <row r="104" spans="1:11" x14ac:dyDescent="0.25">
      <c r="A104" t="s">
        <v>65</v>
      </c>
      <c r="B104">
        <v>590</v>
      </c>
      <c r="C104">
        <v>0.64</v>
      </c>
      <c r="D104">
        <v>0.37</v>
      </c>
      <c r="E104">
        <v>0</v>
      </c>
      <c r="F104">
        <v>2.78</v>
      </c>
      <c r="G104">
        <v>140.03</v>
      </c>
      <c r="H104">
        <v>3.03</v>
      </c>
      <c r="I104">
        <v>0.02</v>
      </c>
      <c r="J104">
        <v>1.0900000000000001</v>
      </c>
      <c r="K104">
        <v>1.1299999999999999</v>
      </c>
    </row>
    <row r="105" spans="1:11" x14ac:dyDescent="0.25">
      <c r="A105" t="s">
        <v>275</v>
      </c>
      <c r="B105">
        <v>30</v>
      </c>
      <c r="C105">
        <v>0.31</v>
      </c>
      <c r="D105">
        <v>0.19</v>
      </c>
      <c r="E105">
        <v>0</v>
      </c>
      <c r="F105">
        <v>0.04</v>
      </c>
      <c r="G105">
        <v>6.17</v>
      </c>
      <c r="H105">
        <v>0.02</v>
      </c>
      <c r="I105">
        <v>7.0000000000000001E-3</v>
      </c>
      <c r="J105">
        <v>0.39</v>
      </c>
      <c r="K105">
        <v>1.1499999999999999</v>
      </c>
    </row>
    <row r="106" spans="1:11" x14ac:dyDescent="0.25">
      <c r="A106" t="s">
        <v>276</v>
      </c>
      <c r="B106">
        <v>260</v>
      </c>
      <c r="C106">
        <v>0.15</v>
      </c>
      <c r="D106">
        <v>0.95</v>
      </c>
      <c r="E106">
        <v>0</v>
      </c>
      <c r="F106">
        <v>0.03</v>
      </c>
      <c r="G106">
        <v>2.2799999999999998</v>
      </c>
      <c r="H106">
        <v>0.09</v>
      </c>
      <c r="I106">
        <v>1.4E-2</v>
      </c>
      <c r="J106">
        <v>2.78</v>
      </c>
      <c r="K106">
        <v>1</v>
      </c>
    </row>
    <row r="107" spans="1:11" x14ac:dyDescent="0.25">
      <c r="A107" t="s">
        <v>277</v>
      </c>
      <c r="B107">
        <v>30</v>
      </c>
      <c r="C107">
        <v>0.28000000000000003</v>
      </c>
      <c r="D107">
        <v>0</v>
      </c>
      <c r="E107">
        <v>0</v>
      </c>
      <c r="F107">
        <v>0.01</v>
      </c>
      <c r="G107">
        <v>2.2799999999999998</v>
      </c>
      <c r="H107">
        <v>0.03</v>
      </c>
      <c r="I107">
        <v>6.0000000000000001E-3</v>
      </c>
      <c r="J107">
        <v>1.91</v>
      </c>
      <c r="K107">
        <v>1</v>
      </c>
    </row>
    <row r="108" spans="1:11" x14ac:dyDescent="0.25">
      <c r="A108" t="s">
        <v>73</v>
      </c>
      <c r="B108">
        <v>10</v>
      </c>
      <c r="C108">
        <v>0.44</v>
      </c>
      <c r="D108">
        <v>0</v>
      </c>
      <c r="E108">
        <v>0</v>
      </c>
      <c r="F108">
        <v>0</v>
      </c>
      <c r="G108">
        <v>1.6</v>
      </c>
      <c r="H108">
        <v>0</v>
      </c>
      <c r="I108">
        <v>0</v>
      </c>
      <c r="K108">
        <v>1</v>
      </c>
    </row>
    <row r="109" spans="1:11" x14ac:dyDescent="0.25">
      <c r="A109" t="s">
        <v>53</v>
      </c>
      <c r="B109">
        <v>10</v>
      </c>
      <c r="C109">
        <v>0.11</v>
      </c>
      <c r="D109">
        <v>0</v>
      </c>
      <c r="E109">
        <v>0</v>
      </c>
      <c r="F109">
        <v>0</v>
      </c>
      <c r="G109">
        <v>0</v>
      </c>
      <c r="H109">
        <v>0</v>
      </c>
    </row>
    <row r="110" spans="1:11" x14ac:dyDescent="0.25">
      <c r="A110" t="s">
        <v>74</v>
      </c>
      <c r="B110">
        <v>10</v>
      </c>
      <c r="C110">
        <v>0</v>
      </c>
      <c r="D110">
        <v>0</v>
      </c>
      <c r="E110">
        <v>0</v>
      </c>
      <c r="F110">
        <v>0</v>
      </c>
      <c r="G110">
        <v>1.6</v>
      </c>
      <c r="H110">
        <v>0</v>
      </c>
      <c r="I110">
        <v>0</v>
      </c>
      <c r="K110">
        <v>1</v>
      </c>
    </row>
    <row r="111" spans="1:11" x14ac:dyDescent="0.25">
      <c r="A111" t="s">
        <v>278</v>
      </c>
      <c r="B111">
        <v>30</v>
      </c>
      <c r="C111">
        <v>0.3</v>
      </c>
      <c r="D111">
        <v>0.25</v>
      </c>
      <c r="E111">
        <v>0</v>
      </c>
      <c r="F111">
        <v>0.02</v>
      </c>
      <c r="G111">
        <v>1.83</v>
      </c>
      <c r="H111">
        <v>0.01</v>
      </c>
      <c r="I111">
        <v>8.9999999999999993E-3</v>
      </c>
      <c r="J111">
        <v>0.32</v>
      </c>
      <c r="K111">
        <v>1.1299999999999999</v>
      </c>
    </row>
    <row r="112" spans="1:11" x14ac:dyDescent="0.25">
      <c r="A112" t="s">
        <v>279</v>
      </c>
      <c r="B112">
        <v>30</v>
      </c>
      <c r="C112">
        <v>0.38</v>
      </c>
      <c r="D112">
        <v>0.55000000000000004</v>
      </c>
      <c r="E112">
        <v>0</v>
      </c>
      <c r="F112">
        <v>0</v>
      </c>
      <c r="G112">
        <v>2.74</v>
      </c>
      <c r="H112">
        <v>0</v>
      </c>
      <c r="I112">
        <v>0</v>
      </c>
      <c r="K112">
        <v>1.33</v>
      </c>
    </row>
    <row r="113" spans="1:11" x14ac:dyDescent="0.25">
      <c r="A113" t="s">
        <v>280</v>
      </c>
      <c r="B113">
        <v>10</v>
      </c>
      <c r="C113">
        <v>0.06</v>
      </c>
      <c r="D113">
        <v>0</v>
      </c>
      <c r="E113">
        <v>0</v>
      </c>
      <c r="F113">
        <v>0</v>
      </c>
      <c r="G113">
        <v>0</v>
      </c>
      <c r="H113">
        <v>0</v>
      </c>
    </row>
    <row r="114" spans="1:11" x14ac:dyDescent="0.25">
      <c r="A114" t="s">
        <v>281</v>
      </c>
      <c r="B114">
        <v>20</v>
      </c>
      <c r="C114">
        <v>0.21</v>
      </c>
      <c r="D114">
        <v>0</v>
      </c>
      <c r="E114">
        <v>0</v>
      </c>
      <c r="F114">
        <v>0</v>
      </c>
      <c r="G114">
        <v>0</v>
      </c>
      <c r="H114">
        <v>0</v>
      </c>
    </row>
    <row r="115" spans="1:11" x14ac:dyDescent="0.25">
      <c r="A115" t="s">
        <v>282</v>
      </c>
      <c r="B115">
        <v>20</v>
      </c>
      <c r="C115">
        <v>0.11</v>
      </c>
      <c r="D115">
        <v>0</v>
      </c>
      <c r="E115">
        <v>0</v>
      </c>
      <c r="F115">
        <v>0</v>
      </c>
      <c r="G115">
        <v>0.46</v>
      </c>
      <c r="H115">
        <v>0</v>
      </c>
      <c r="I115">
        <v>0</v>
      </c>
      <c r="K115">
        <v>1</v>
      </c>
    </row>
    <row r="116" spans="1:11" x14ac:dyDescent="0.25">
      <c r="A116" t="s">
        <v>283</v>
      </c>
      <c r="B116">
        <v>70</v>
      </c>
      <c r="C116">
        <v>0.15</v>
      </c>
      <c r="D116">
        <v>0.03</v>
      </c>
      <c r="E116">
        <v>0</v>
      </c>
      <c r="F116">
        <v>0</v>
      </c>
      <c r="G116">
        <v>2.06</v>
      </c>
      <c r="H116">
        <v>0</v>
      </c>
      <c r="I116">
        <v>0</v>
      </c>
      <c r="K116">
        <v>1.33</v>
      </c>
    </row>
    <row r="117" spans="1:11" x14ac:dyDescent="0.25">
      <c r="A117" t="s">
        <v>64</v>
      </c>
      <c r="B117">
        <v>10</v>
      </c>
      <c r="C117">
        <v>0.6</v>
      </c>
      <c r="D117">
        <v>0</v>
      </c>
      <c r="E117">
        <v>0</v>
      </c>
      <c r="F117">
        <v>0</v>
      </c>
      <c r="G117">
        <v>0.46</v>
      </c>
      <c r="H117">
        <v>0</v>
      </c>
      <c r="I117">
        <v>0</v>
      </c>
      <c r="K117">
        <v>1</v>
      </c>
    </row>
    <row r="118" spans="1:11" x14ac:dyDescent="0.25">
      <c r="A118" t="s">
        <v>284</v>
      </c>
      <c r="B118">
        <v>50</v>
      </c>
      <c r="C118">
        <v>0.32</v>
      </c>
      <c r="D118">
        <v>0.11</v>
      </c>
      <c r="E118">
        <v>0</v>
      </c>
      <c r="F118">
        <v>0.04</v>
      </c>
      <c r="G118">
        <v>6.85</v>
      </c>
      <c r="H118">
        <v>0.13</v>
      </c>
      <c r="I118">
        <v>6.0000000000000001E-3</v>
      </c>
      <c r="J118">
        <v>2.9</v>
      </c>
      <c r="K118">
        <v>1.17</v>
      </c>
    </row>
    <row r="119" spans="1:11" x14ac:dyDescent="0.25">
      <c r="A119" t="s">
        <v>285</v>
      </c>
      <c r="B119">
        <v>10</v>
      </c>
      <c r="C119">
        <v>0.38</v>
      </c>
      <c r="D119">
        <v>0</v>
      </c>
      <c r="E119">
        <v>0</v>
      </c>
      <c r="F119">
        <v>0.06</v>
      </c>
      <c r="G119">
        <v>4.57</v>
      </c>
      <c r="H119">
        <v>0.13</v>
      </c>
      <c r="I119">
        <v>1.2E-2</v>
      </c>
      <c r="J119">
        <v>2.39</v>
      </c>
      <c r="K119">
        <v>1.1499999999999999</v>
      </c>
    </row>
    <row r="120" spans="1:11" x14ac:dyDescent="0.25">
      <c r="A120" t="s">
        <v>286</v>
      </c>
      <c r="B120">
        <v>30</v>
      </c>
      <c r="C120">
        <v>0.21</v>
      </c>
      <c r="D120">
        <v>2.16</v>
      </c>
      <c r="E120">
        <v>0</v>
      </c>
      <c r="F120">
        <v>0.04</v>
      </c>
      <c r="G120">
        <v>6.17</v>
      </c>
      <c r="H120">
        <v>0.08</v>
      </c>
      <c r="I120">
        <v>7.0000000000000001E-3</v>
      </c>
      <c r="J120">
        <v>1.81</v>
      </c>
      <c r="K120">
        <v>1.1499999999999999</v>
      </c>
    </row>
    <row r="121" spans="1:11" x14ac:dyDescent="0.25">
      <c r="A121" t="s">
        <v>61</v>
      </c>
      <c r="B121">
        <v>590</v>
      </c>
      <c r="C121">
        <v>0.28000000000000003</v>
      </c>
      <c r="D121">
        <v>1.44</v>
      </c>
      <c r="E121">
        <v>0</v>
      </c>
      <c r="F121">
        <v>0.67</v>
      </c>
      <c r="G121">
        <v>33.81</v>
      </c>
      <c r="H121">
        <v>1.54</v>
      </c>
      <c r="I121">
        <v>0.02</v>
      </c>
      <c r="J121">
        <v>2.31</v>
      </c>
      <c r="K121">
        <v>1.98</v>
      </c>
    </row>
    <row r="122" spans="1:11" x14ac:dyDescent="0.25">
      <c r="A122" t="s">
        <v>287</v>
      </c>
      <c r="B122">
        <v>50</v>
      </c>
      <c r="C122">
        <v>0.1</v>
      </c>
      <c r="D122">
        <v>0</v>
      </c>
      <c r="E122">
        <v>0</v>
      </c>
      <c r="F122">
        <v>0</v>
      </c>
      <c r="G122">
        <v>2.06</v>
      </c>
      <c r="H122">
        <v>0</v>
      </c>
      <c r="I122">
        <v>0</v>
      </c>
      <c r="K122">
        <v>1.1100000000000001</v>
      </c>
    </row>
    <row r="123" spans="1:11" x14ac:dyDescent="0.25">
      <c r="A123" t="s">
        <v>138</v>
      </c>
      <c r="B123">
        <v>30</v>
      </c>
      <c r="C123">
        <v>0.67</v>
      </c>
      <c r="D123">
        <v>0</v>
      </c>
      <c r="E123">
        <v>0</v>
      </c>
      <c r="F123">
        <v>0.47</v>
      </c>
      <c r="G123">
        <v>4.1100000000000003</v>
      </c>
      <c r="H123">
        <v>0.74</v>
      </c>
      <c r="I123">
        <v>0.114</v>
      </c>
      <c r="J123">
        <v>1.57</v>
      </c>
      <c r="K123">
        <v>1.17</v>
      </c>
    </row>
    <row r="124" spans="1:11" x14ac:dyDescent="0.25">
      <c r="A124" t="s">
        <v>99</v>
      </c>
      <c r="B124">
        <v>10</v>
      </c>
      <c r="C124">
        <v>0.51</v>
      </c>
      <c r="D124">
        <v>0</v>
      </c>
      <c r="E124">
        <v>0</v>
      </c>
      <c r="F124">
        <v>0</v>
      </c>
      <c r="G124">
        <v>0.91</v>
      </c>
      <c r="H124">
        <v>0</v>
      </c>
      <c r="I124">
        <v>0</v>
      </c>
      <c r="K124">
        <v>1</v>
      </c>
    </row>
    <row r="125" spans="1:11" x14ac:dyDescent="0.25">
      <c r="A125" t="s">
        <v>20</v>
      </c>
      <c r="B125">
        <v>30</v>
      </c>
      <c r="C125">
        <v>0.54</v>
      </c>
      <c r="D125">
        <v>0.77</v>
      </c>
      <c r="E125">
        <v>0</v>
      </c>
      <c r="F125">
        <v>0.03</v>
      </c>
      <c r="G125">
        <v>1.1399999999999999</v>
      </c>
      <c r="H125">
        <v>0.06</v>
      </c>
      <c r="I125">
        <v>2.5999999999999999E-2</v>
      </c>
      <c r="J125">
        <v>1.92</v>
      </c>
      <c r="K125">
        <v>1</v>
      </c>
    </row>
    <row r="126" spans="1:11" x14ac:dyDescent="0.25">
      <c r="A126" t="s">
        <v>50</v>
      </c>
      <c r="B126">
        <v>170</v>
      </c>
      <c r="C126">
        <v>0.54</v>
      </c>
      <c r="D126">
        <v>0.54</v>
      </c>
      <c r="E126">
        <v>0</v>
      </c>
      <c r="F126">
        <v>0.11</v>
      </c>
      <c r="G126">
        <v>44.32</v>
      </c>
      <c r="H126">
        <v>0.11</v>
      </c>
      <c r="I126">
        <v>2E-3</v>
      </c>
      <c r="J126">
        <v>1.08</v>
      </c>
      <c r="K126">
        <v>1.0900000000000001</v>
      </c>
    </row>
    <row r="127" spans="1:11" x14ac:dyDescent="0.25">
      <c r="A127" t="s">
        <v>288</v>
      </c>
      <c r="B127">
        <v>30</v>
      </c>
      <c r="C127">
        <v>0.28999999999999998</v>
      </c>
      <c r="D127">
        <v>7.0000000000000007E-2</v>
      </c>
      <c r="E127">
        <v>0</v>
      </c>
      <c r="F127">
        <v>0.17</v>
      </c>
      <c r="G127">
        <v>3.2</v>
      </c>
      <c r="H127">
        <v>0.15</v>
      </c>
      <c r="I127">
        <v>5.3999999999999999E-2</v>
      </c>
      <c r="J127">
        <v>0.9</v>
      </c>
      <c r="K127">
        <v>1.1399999999999999</v>
      </c>
    </row>
    <row r="128" spans="1:11" x14ac:dyDescent="0.25">
      <c r="A128" t="s">
        <v>102</v>
      </c>
      <c r="B128">
        <v>320</v>
      </c>
      <c r="C128">
        <v>0.1</v>
      </c>
      <c r="D128">
        <v>1.02</v>
      </c>
      <c r="E128">
        <v>0</v>
      </c>
      <c r="F128">
        <v>0.06</v>
      </c>
      <c r="G128">
        <v>4.1100000000000003</v>
      </c>
      <c r="H128">
        <v>0.13</v>
      </c>
      <c r="I128">
        <v>1.6E-2</v>
      </c>
      <c r="J128">
        <v>2</v>
      </c>
      <c r="K128">
        <v>1.78</v>
      </c>
    </row>
    <row r="129" spans="1:11" x14ac:dyDescent="0.25">
      <c r="A129" t="s">
        <v>59</v>
      </c>
      <c r="B129">
        <v>720</v>
      </c>
      <c r="C129">
        <v>0.55000000000000004</v>
      </c>
      <c r="D129">
        <v>0.27</v>
      </c>
      <c r="E129">
        <v>0</v>
      </c>
      <c r="F129">
        <v>0.91</v>
      </c>
      <c r="G129">
        <v>40.89</v>
      </c>
      <c r="H129">
        <v>1.41</v>
      </c>
      <c r="I129">
        <v>2.1999999999999999E-2</v>
      </c>
      <c r="J129">
        <v>1.56</v>
      </c>
      <c r="K129">
        <v>1.1599999999999999</v>
      </c>
    </row>
    <row r="130" spans="1:11" x14ac:dyDescent="0.25">
      <c r="A130" t="s">
        <v>289</v>
      </c>
      <c r="B130">
        <v>40</v>
      </c>
      <c r="C130">
        <v>0.17</v>
      </c>
      <c r="D130">
        <v>0</v>
      </c>
      <c r="E130">
        <v>0</v>
      </c>
      <c r="F130">
        <v>0</v>
      </c>
      <c r="G130">
        <v>1.1399999999999999</v>
      </c>
      <c r="H130">
        <v>0</v>
      </c>
      <c r="I130">
        <v>0</v>
      </c>
      <c r="K130">
        <v>1</v>
      </c>
    </row>
    <row r="131" spans="1:11" x14ac:dyDescent="0.25">
      <c r="A131" t="s">
        <v>8</v>
      </c>
      <c r="B131">
        <v>480</v>
      </c>
      <c r="C131">
        <v>0.06</v>
      </c>
      <c r="D131">
        <v>1.06</v>
      </c>
      <c r="E131">
        <v>0</v>
      </c>
      <c r="F131">
        <v>0.15</v>
      </c>
      <c r="G131">
        <v>8.68</v>
      </c>
      <c r="H131">
        <v>0.24</v>
      </c>
      <c r="I131">
        <v>1.7999999999999999E-2</v>
      </c>
      <c r="J131">
        <v>1.58</v>
      </c>
      <c r="K131">
        <v>1.1100000000000001</v>
      </c>
    </row>
    <row r="132" spans="1:11" x14ac:dyDescent="0.25">
      <c r="A132" t="s">
        <v>290</v>
      </c>
      <c r="B132">
        <v>10</v>
      </c>
      <c r="C132">
        <v>0.05</v>
      </c>
      <c r="D132">
        <v>0</v>
      </c>
      <c r="E132">
        <v>0</v>
      </c>
      <c r="F132">
        <v>0</v>
      </c>
      <c r="G132">
        <v>0</v>
      </c>
      <c r="H132">
        <v>0</v>
      </c>
    </row>
    <row r="133" spans="1:11" x14ac:dyDescent="0.25">
      <c r="A133" t="s">
        <v>69</v>
      </c>
      <c r="B133">
        <v>390</v>
      </c>
      <c r="C133">
        <v>0.45</v>
      </c>
      <c r="D133">
        <v>0.53</v>
      </c>
      <c r="E133">
        <v>0</v>
      </c>
      <c r="F133">
        <v>0.46</v>
      </c>
      <c r="G133">
        <v>20.79</v>
      </c>
      <c r="H133">
        <v>0.95</v>
      </c>
      <c r="I133">
        <v>2.1999999999999999E-2</v>
      </c>
      <c r="J133">
        <v>2.08</v>
      </c>
      <c r="K133">
        <v>1.21</v>
      </c>
    </row>
    <row r="134" spans="1:11" x14ac:dyDescent="0.25">
      <c r="A134" t="s">
        <v>28</v>
      </c>
      <c r="B134">
        <v>20</v>
      </c>
      <c r="C134">
        <v>0.27</v>
      </c>
      <c r="D134">
        <v>0</v>
      </c>
      <c r="E134">
        <v>0</v>
      </c>
      <c r="F134">
        <v>0</v>
      </c>
      <c r="G134">
        <v>1.1399999999999999</v>
      </c>
      <c r="H134">
        <v>0</v>
      </c>
      <c r="I134">
        <v>0</v>
      </c>
      <c r="K134">
        <v>1</v>
      </c>
    </row>
    <row r="135" spans="1:11" x14ac:dyDescent="0.25">
      <c r="A135" t="s">
        <v>83</v>
      </c>
      <c r="B135">
        <v>40</v>
      </c>
      <c r="C135">
        <v>0.31</v>
      </c>
      <c r="D135">
        <v>0.19</v>
      </c>
      <c r="E135">
        <v>0</v>
      </c>
      <c r="F135">
        <v>0</v>
      </c>
      <c r="G135">
        <v>1.1399999999999999</v>
      </c>
      <c r="H135">
        <v>0</v>
      </c>
      <c r="I135">
        <v>0</v>
      </c>
      <c r="K135">
        <v>1</v>
      </c>
    </row>
    <row r="136" spans="1:11" x14ac:dyDescent="0.25">
      <c r="A136" t="s">
        <v>100</v>
      </c>
      <c r="B136">
        <v>20</v>
      </c>
      <c r="C136">
        <v>0.34</v>
      </c>
      <c r="D136">
        <v>0.04</v>
      </c>
      <c r="E136">
        <v>0</v>
      </c>
      <c r="F136">
        <v>0.02</v>
      </c>
      <c r="G136">
        <v>0.46</v>
      </c>
      <c r="H136">
        <v>0.05</v>
      </c>
      <c r="I136">
        <v>0.05</v>
      </c>
      <c r="J136">
        <v>2.15</v>
      </c>
      <c r="K136">
        <v>1</v>
      </c>
    </row>
    <row r="137" spans="1:11" x14ac:dyDescent="0.25">
      <c r="A137" t="s">
        <v>70</v>
      </c>
      <c r="B137">
        <v>390</v>
      </c>
      <c r="C137">
        <v>0.26</v>
      </c>
      <c r="D137">
        <v>1.55</v>
      </c>
      <c r="E137">
        <v>0</v>
      </c>
      <c r="F137">
        <v>0.14000000000000001</v>
      </c>
      <c r="G137">
        <v>18.96</v>
      </c>
      <c r="H137">
        <v>0.33</v>
      </c>
      <c r="I137">
        <v>7.0000000000000001E-3</v>
      </c>
      <c r="J137">
        <v>2.46</v>
      </c>
      <c r="K137">
        <v>1.19</v>
      </c>
    </row>
    <row r="138" spans="1:11" x14ac:dyDescent="0.25">
      <c r="A138" t="s">
        <v>67</v>
      </c>
      <c r="B138">
        <v>20</v>
      </c>
      <c r="C138">
        <v>0.48</v>
      </c>
      <c r="D138">
        <v>2.91</v>
      </c>
      <c r="E138">
        <v>0</v>
      </c>
      <c r="F138">
        <v>0</v>
      </c>
      <c r="G138">
        <v>0.23</v>
      </c>
      <c r="H138">
        <v>0</v>
      </c>
      <c r="I138">
        <v>0</v>
      </c>
      <c r="K138">
        <v>1</v>
      </c>
    </row>
    <row r="139" spans="1:11" x14ac:dyDescent="0.25">
      <c r="A139" t="s">
        <v>82</v>
      </c>
      <c r="B139">
        <v>720</v>
      </c>
      <c r="C139">
        <v>0.17</v>
      </c>
      <c r="D139">
        <v>1.1299999999999999</v>
      </c>
      <c r="E139">
        <v>0</v>
      </c>
      <c r="F139">
        <v>0.62</v>
      </c>
      <c r="G139">
        <v>31.52</v>
      </c>
      <c r="H139">
        <v>0.41</v>
      </c>
      <c r="I139">
        <v>0.02</v>
      </c>
      <c r="J139">
        <v>0.67</v>
      </c>
      <c r="K139">
        <v>1.3</v>
      </c>
    </row>
    <row r="140" spans="1:11" x14ac:dyDescent="0.25">
      <c r="A140" t="s">
        <v>291</v>
      </c>
      <c r="B140">
        <v>2900</v>
      </c>
      <c r="C140">
        <v>0.46</v>
      </c>
      <c r="D140">
        <v>0.79</v>
      </c>
      <c r="E140">
        <v>0</v>
      </c>
      <c r="F140">
        <v>10.130000000000001</v>
      </c>
      <c r="G140">
        <v>188.46</v>
      </c>
      <c r="H140">
        <v>13.12</v>
      </c>
      <c r="I140">
        <v>5.3999999999999999E-2</v>
      </c>
      <c r="J140">
        <v>1.3</v>
      </c>
      <c r="K140">
        <v>1.33</v>
      </c>
    </row>
    <row r="141" spans="1:11" x14ac:dyDescent="0.25">
      <c r="A141" t="s">
        <v>292</v>
      </c>
      <c r="B141">
        <v>1900</v>
      </c>
      <c r="C141">
        <v>0.28999999999999998</v>
      </c>
      <c r="D141">
        <v>0.92</v>
      </c>
      <c r="E141">
        <v>0</v>
      </c>
      <c r="F141">
        <v>26.79</v>
      </c>
      <c r="G141">
        <v>1767.87</v>
      </c>
      <c r="H141">
        <v>47.04</v>
      </c>
      <c r="I141">
        <v>1.4999999999999999E-2</v>
      </c>
      <c r="J141">
        <v>1.76</v>
      </c>
      <c r="K141">
        <v>1.1599999999999999</v>
      </c>
    </row>
    <row r="142" spans="1:11" x14ac:dyDescent="0.25">
      <c r="A142" t="s">
        <v>293</v>
      </c>
      <c r="B142">
        <v>30</v>
      </c>
      <c r="C142">
        <v>0.56999999999999995</v>
      </c>
      <c r="D142">
        <v>0</v>
      </c>
      <c r="E142">
        <v>0</v>
      </c>
      <c r="F142">
        <v>0.01</v>
      </c>
      <c r="G142">
        <v>0.46</v>
      </c>
      <c r="H142">
        <v>0.02</v>
      </c>
      <c r="I142">
        <v>1.4E-2</v>
      </c>
      <c r="J142">
        <v>2.71</v>
      </c>
      <c r="K142">
        <v>1</v>
      </c>
    </row>
    <row r="143" spans="1:11" x14ac:dyDescent="0.25">
      <c r="A143" t="s">
        <v>81</v>
      </c>
      <c r="B143">
        <v>90</v>
      </c>
      <c r="C143">
        <v>0.34</v>
      </c>
      <c r="D143">
        <v>0.08</v>
      </c>
      <c r="E143">
        <v>0</v>
      </c>
      <c r="F143">
        <v>0</v>
      </c>
      <c r="G143">
        <v>2.74</v>
      </c>
      <c r="H143">
        <v>0</v>
      </c>
      <c r="I143">
        <v>0</v>
      </c>
      <c r="K143">
        <v>1</v>
      </c>
    </row>
    <row r="144" spans="1:11" x14ac:dyDescent="0.25">
      <c r="A144" t="s">
        <v>108</v>
      </c>
      <c r="B144">
        <v>10</v>
      </c>
      <c r="C144">
        <v>0.85</v>
      </c>
      <c r="D144">
        <v>0</v>
      </c>
      <c r="E144">
        <v>0</v>
      </c>
      <c r="F144">
        <v>0</v>
      </c>
      <c r="G144">
        <v>0</v>
      </c>
      <c r="H144">
        <v>0</v>
      </c>
    </row>
    <row r="145" spans="1:11" x14ac:dyDescent="0.25">
      <c r="A145" t="s">
        <v>294</v>
      </c>
      <c r="B145">
        <v>10</v>
      </c>
      <c r="C145">
        <v>0.14000000000000001</v>
      </c>
      <c r="D145">
        <v>0</v>
      </c>
      <c r="E145">
        <v>0</v>
      </c>
      <c r="F145">
        <v>0</v>
      </c>
      <c r="G145">
        <v>0</v>
      </c>
      <c r="H145">
        <v>0</v>
      </c>
    </row>
    <row r="146" spans="1:11" x14ac:dyDescent="0.25">
      <c r="A146" t="s">
        <v>85</v>
      </c>
      <c r="B146">
        <v>90</v>
      </c>
      <c r="C146">
        <v>0.65</v>
      </c>
      <c r="D146">
        <v>0.17</v>
      </c>
      <c r="E146">
        <v>0</v>
      </c>
      <c r="F146">
        <v>0.28000000000000003</v>
      </c>
      <c r="G146">
        <v>4.8</v>
      </c>
      <c r="H146">
        <v>0.71</v>
      </c>
      <c r="I146">
        <v>5.7000000000000002E-2</v>
      </c>
      <c r="J146">
        <v>2.57</v>
      </c>
      <c r="K146">
        <v>1.1399999999999999</v>
      </c>
    </row>
    <row r="147" spans="1:11" x14ac:dyDescent="0.25">
      <c r="A147" t="s">
        <v>295</v>
      </c>
      <c r="B147">
        <v>10</v>
      </c>
      <c r="C147">
        <v>0.32</v>
      </c>
      <c r="D147">
        <v>2.12</v>
      </c>
      <c r="E147">
        <v>0</v>
      </c>
      <c r="F147">
        <v>0</v>
      </c>
      <c r="G147">
        <v>0</v>
      </c>
      <c r="H147">
        <v>0</v>
      </c>
    </row>
    <row r="148" spans="1:11" x14ac:dyDescent="0.25">
      <c r="A148" t="s">
        <v>296</v>
      </c>
      <c r="B148">
        <v>140</v>
      </c>
      <c r="C148">
        <v>0.14000000000000001</v>
      </c>
      <c r="D148">
        <v>0.8</v>
      </c>
      <c r="E148">
        <v>0</v>
      </c>
      <c r="F148">
        <v>0</v>
      </c>
      <c r="G148">
        <v>2.06</v>
      </c>
      <c r="H148">
        <v>0</v>
      </c>
      <c r="I148">
        <v>0</v>
      </c>
      <c r="J148">
        <v>0.8</v>
      </c>
      <c r="K148">
        <v>1.33</v>
      </c>
    </row>
    <row r="149" spans="1:11" x14ac:dyDescent="0.25">
      <c r="A149" t="s">
        <v>297</v>
      </c>
      <c r="B149">
        <v>30</v>
      </c>
      <c r="C149">
        <v>0.08</v>
      </c>
      <c r="D149">
        <v>0</v>
      </c>
      <c r="E149">
        <v>0</v>
      </c>
      <c r="F149">
        <v>0.08</v>
      </c>
      <c r="G149">
        <v>4.8</v>
      </c>
      <c r="H149">
        <v>0.16</v>
      </c>
      <c r="I149">
        <v>1.6E-2</v>
      </c>
      <c r="J149">
        <v>2.12</v>
      </c>
      <c r="K149">
        <v>1</v>
      </c>
    </row>
    <row r="150" spans="1:11" x14ac:dyDescent="0.25">
      <c r="A150" t="s">
        <v>298</v>
      </c>
      <c r="B150">
        <v>50</v>
      </c>
      <c r="C150">
        <v>0.48</v>
      </c>
      <c r="D150">
        <v>0.34</v>
      </c>
      <c r="E150">
        <v>0</v>
      </c>
      <c r="F150">
        <v>0.74</v>
      </c>
      <c r="G150">
        <v>22.62</v>
      </c>
      <c r="H150">
        <v>1.82</v>
      </c>
      <c r="I150">
        <v>3.3000000000000002E-2</v>
      </c>
      <c r="J150">
        <v>2.4700000000000002</v>
      </c>
      <c r="K150">
        <v>1.33</v>
      </c>
    </row>
    <row r="151" spans="1:11" x14ac:dyDescent="0.25">
      <c r="A151" t="s">
        <v>121</v>
      </c>
      <c r="B151">
        <v>10</v>
      </c>
      <c r="C151">
        <v>0.44</v>
      </c>
      <c r="D151">
        <v>0</v>
      </c>
      <c r="E151">
        <v>0</v>
      </c>
      <c r="F151">
        <v>0</v>
      </c>
      <c r="G151">
        <v>0</v>
      </c>
      <c r="H151">
        <v>0</v>
      </c>
    </row>
    <row r="152" spans="1:11" x14ac:dyDescent="0.25">
      <c r="A152" t="s">
        <v>12</v>
      </c>
      <c r="B152">
        <v>10</v>
      </c>
      <c r="C152">
        <v>0.31</v>
      </c>
      <c r="D152">
        <v>0.1</v>
      </c>
      <c r="E152">
        <v>0</v>
      </c>
      <c r="F152">
        <v>0</v>
      </c>
      <c r="G152">
        <v>0.91</v>
      </c>
      <c r="H152">
        <v>0</v>
      </c>
      <c r="I152">
        <v>0</v>
      </c>
      <c r="K152">
        <v>1</v>
      </c>
    </row>
    <row r="153" spans="1:11" x14ac:dyDescent="0.25">
      <c r="A153" t="s">
        <v>129</v>
      </c>
      <c r="B153">
        <v>10</v>
      </c>
      <c r="C153">
        <v>0.18</v>
      </c>
      <c r="D153">
        <v>0</v>
      </c>
      <c r="E153">
        <v>0</v>
      </c>
      <c r="F153">
        <v>0</v>
      </c>
      <c r="G153">
        <v>1.1399999999999999</v>
      </c>
      <c r="H153">
        <v>0</v>
      </c>
      <c r="I153">
        <v>0</v>
      </c>
      <c r="K153">
        <v>1.4</v>
      </c>
    </row>
    <row r="154" spans="1:11" x14ac:dyDescent="0.25">
      <c r="A154" t="s">
        <v>299</v>
      </c>
      <c r="B154">
        <v>10</v>
      </c>
      <c r="C154">
        <v>0.27</v>
      </c>
      <c r="D154">
        <v>0</v>
      </c>
      <c r="E154">
        <v>0</v>
      </c>
      <c r="F154">
        <v>0.09</v>
      </c>
      <c r="G154">
        <v>0.69</v>
      </c>
      <c r="H154">
        <v>0.27</v>
      </c>
      <c r="I154">
        <v>0.13700000000000001</v>
      </c>
      <c r="J154">
        <v>2.9</v>
      </c>
      <c r="K154">
        <v>1</v>
      </c>
    </row>
    <row r="155" spans="1:11" x14ac:dyDescent="0.25">
      <c r="A155" t="s">
        <v>22</v>
      </c>
      <c r="B155">
        <v>10</v>
      </c>
      <c r="C155">
        <v>0.2</v>
      </c>
      <c r="D155">
        <v>1.36</v>
      </c>
      <c r="E155">
        <v>0</v>
      </c>
      <c r="F155">
        <v>0</v>
      </c>
      <c r="G155">
        <v>0</v>
      </c>
      <c r="H155">
        <v>0</v>
      </c>
    </row>
    <row r="156" spans="1:11" x14ac:dyDescent="0.25">
      <c r="A156" t="s">
        <v>300</v>
      </c>
      <c r="B156">
        <v>20</v>
      </c>
      <c r="C156">
        <v>0.12</v>
      </c>
      <c r="D156">
        <v>2.33</v>
      </c>
      <c r="E156">
        <v>0</v>
      </c>
      <c r="F156">
        <v>0</v>
      </c>
      <c r="G156">
        <v>0</v>
      </c>
      <c r="H156">
        <v>0</v>
      </c>
    </row>
    <row r="157" spans="1:11" x14ac:dyDescent="0.25">
      <c r="A157" t="s">
        <v>87</v>
      </c>
      <c r="B157">
        <v>260</v>
      </c>
      <c r="C157">
        <v>0.25</v>
      </c>
      <c r="D157">
        <v>1.57</v>
      </c>
      <c r="E157">
        <v>0</v>
      </c>
      <c r="F157">
        <v>0.2</v>
      </c>
      <c r="G157">
        <v>4.57</v>
      </c>
      <c r="H157">
        <v>0.41</v>
      </c>
      <c r="I157">
        <v>4.3999999999999997E-2</v>
      </c>
      <c r="J157">
        <v>2.0299999999999998</v>
      </c>
      <c r="K157">
        <v>1.3</v>
      </c>
    </row>
    <row r="158" spans="1:11" x14ac:dyDescent="0.25">
      <c r="A158" t="s">
        <v>301</v>
      </c>
      <c r="B158">
        <v>10</v>
      </c>
      <c r="C158">
        <v>0.11</v>
      </c>
      <c r="D158">
        <v>0</v>
      </c>
      <c r="E158">
        <v>0</v>
      </c>
      <c r="F158">
        <v>0</v>
      </c>
      <c r="G158">
        <v>0</v>
      </c>
      <c r="H158">
        <v>0</v>
      </c>
    </row>
    <row r="159" spans="1:11" x14ac:dyDescent="0.25">
      <c r="A159" t="s">
        <v>66</v>
      </c>
      <c r="B159">
        <v>260</v>
      </c>
      <c r="C159">
        <v>0.37</v>
      </c>
      <c r="D159">
        <v>0.57999999999999996</v>
      </c>
      <c r="E159">
        <v>0</v>
      </c>
      <c r="F159">
        <v>0.11</v>
      </c>
      <c r="G159">
        <v>20.56</v>
      </c>
      <c r="H159">
        <v>0.15</v>
      </c>
      <c r="I159">
        <v>5.0000000000000001E-3</v>
      </c>
      <c r="J159">
        <v>1.44</v>
      </c>
      <c r="K159">
        <v>1.1599999999999999</v>
      </c>
    </row>
    <row r="160" spans="1:11" x14ac:dyDescent="0.25">
      <c r="A160" t="s">
        <v>95</v>
      </c>
      <c r="B160">
        <v>10</v>
      </c>
      <c r="C160">
        <v>0.56999999999999995</v>
      </c>
      <c r="D160">
        <v>0</v>
      </c>
      <c r="E160">
        <v>0</v>
      </c>
      <c r="F160">
        <v>0</v>
      </c>
      <c r="G160">
        <v>1.6</v>
      </c>
      <c r="H160">
        <v>0</v>
      </c>
      <c r="I160">
        <v>0</v>
      </c>
      <c r="K160">
        <v>1</v>
      </c>
    </row>
    <row r="161" spans="1:11" x14ac:dyDescent="0.25">
      <c r="A161" t="s">
        <v>79</v>
      </c>
      <c r="B161">
        <v>20</v>
      </c>
      <c r="C161">
        <v>0.11</v>
      </c>
      <c r="D161">
        <v>0</v>
      </c>
      <c r="E161">
        <v>0</v>
      </c>
      <c r="F161">
        <v>0</v>
      </c>
      <c r="G161">
        <v>0.91</v>
      </c>
      <c r="H161">
        <v>0</v>
      </c>
      <c r="I161">
        <v>0</v>
      </c>
      <c r="K161">
        <v>1</v>
      </c>
    </row>
    <row r="162" spans="1:11" x14ac:dyDescent="0.25">
      <c r="A162" t="s">
        <v>112</v>
      </c>
      <c r="B162">
        <v>10</v>
      </c>
      <c r="C162">
        <v>0</v>
      </c>
      <c r="D162">
        <v>0</v>
      </c>
      <c r="E162">
        <v>0</v>
      </c>
      <c r="F162">
        <v>0</v>
      </c>
      <c r="G162">
        <v>0.69</v>
      </c>
      <c r="H162">
        <v>0</v>
      </c>
      <c r="I162">
        <v>0</v>
      </c>
      <c r="K162">
        <v>1</v>
      </c>
    </row>
    <row r="163" spans="1:11" x14ac:dyDescent="0.25">
      <c r="A163" t="s">
        <v>302</v>
      </c>
      <c r="B163">
        <v>10</v>
      </c>
      <c r="C163">
        <v>0</v>
      </c>
      <c r="D163">
        <v>0</v>
      </c>
      <c r="E163">
        <v>0</v>
      </c>
      <c r="F163">
        <v>0</v>
      </c>
      <c r="G163">
        <v>0.91</v>
      </c>
      <c r="H163">
        <v>0</v>
      </c>
      <c r="I163">
        <v>0</v>
      </c>
      <c r="K163">
        <v>1</v>
      </c>
    </row>
    <row r="164" spans="1:11" x14ac:dyDescent="0.25">
      <c r="A164" t="s">
        <v>131</v>
      </c>
      <c r="B164">
        <v>10</v>
      </c>
      <c r="C164">
        <v>0.66</v>
      </c>
      <c r="D164">
        <v>1.49</v>
      </c>
      <c r="E164">
        <v>0</v>
      </c>
      <c r="F164">
        <v>7.0000000000000007E-2</v>
      </c>
      <c r="G164">
        <v>0.69</v>
      </c>
      <c r="H164">
        <v>0.14000000000000001</v>
      </c>
      <c r="I164">
        <v>9.6000000000000002E-2</v>
      </c>
      <c r="J164">
        <v>2.11</v>
      </c>
      <c r="K164">
        <v>1</v>
      </c>
    </row>
    <row r="165" spans="1:11" x14ac:dyDescent="0.25">
      <c r="A165" t="s">
        <v>303</v>
      </c>
      <c r="B165">
        <v>50</v>
      </c>
      <c r="C165">
        <v>0.11</v>
      </c>
      <c r="D165">
        <v>0</v>
      </c>
      <c r="E165">
        <v>0</v>
      </c>
      <c r="F165">
        <v>0.16</v>
      </c>
      <c r="G165">
        <v>0.69</v>
      </c>
      <c r="H165">
        <v>0.27</v>
      </c>
      <c r="I165">
        <v>0.23100000000000001</v>
      </c>
      <c r="J165">
        <v>1.73</v>
      </c>
      <c r="K165">
        <v>1</v>
      </c>
    </row>
    <row r="166" spans="1:11" x14ac:dyDescent="0.25">
      <c r="A166" t="s">
        <v>304</v>
      </c>
      <c r="B166">
        <v>40</v>
      </c>
      <c r="C166">
        <v>0.3</v>
      </c>
      <c r="D166">
        <v>0.51</v>
      </c>
      <c r="E166">
        <v>0</v>
      </c>
      <c r="F166">
        <v>0.23</v>
      </c>
      <c r="G166">
        <v>15.31</v>
      </c>
      <c r="H166">
        <v>0.4</v>
      </c>
      <c r="I166">
        <v>1.4999999999999999E-2</v>
      </c>
      <c r="J166">
        <v>1.77</v>
      </c>
      <c r="K166">
        <v>1.06</v>
      </c>
    </row>
    <row r="167" spans="1:11" x14ac:dyDescent="0.25">
      <c r="A167" t="s">
        <v>305</v>
      </c>
      <c r="B167">
        <v>20</v>
      </c>
      <c r="C167">
        <v>0.34</v>
      </c>
      <c r="D167">
        <v>0</v>
      </c>
      <c r="E167">
        <v>0</v>
      </c>
      <c r="F167">
        <v>0</v>
      </c>
      <c r="G167">
        <v>0</v>
      </c>
      <c r="H167">
        <v>0</v>
      </c>
    </row>
    <row r="168" spans="1:11" x14ac:dyDescent="0.25">
      <c r="A168" t="s">
        <v>306</v>
      </c>
      <c r="B168">
        <v>10</v>
      </c>
      <c r="C168">
        <v>0.78</v>
      </c>
      <c r="D168">
        <v>0.15</v>
      </c>
      <c r="E168">
        <v>0</v>
      </c>
      <c r="F168">
        <v>0</v>
      </c>
      <c r="G168">
        <v>0.46</v>
      </c>
      <c r="H168">
        <v>0</v>
      </c>
      <c r="I168">
        <v>0</v>
      </c>
      <c r="K168">
        <v>1</v>
      </c>
    </row>
    <row r="169" spans="1:11" x14ac:dyDescent="0.25">
      <c r="A169" t="s">
        <v>307</v>
      </c>
      <c r="B169">
        <v>30</v>
      </c>
      <c r="C169">
        <v>0.17</v>
      </c>
      <c r="D169">
        <v>0.17</v>
      </c>
      <c r="E169">
        <v>0</v>
      </c>
      <c r="F169">
        <v>0.15</v>
      </c>
      <c r="G169">
        <v>17.36</v>
      </c>
      <c r="H169">
        <v>0.39</v>
      </c>
      <c r="I169">
        <v>8.0000000000000002E-3</v>
      </c>
      <c r="J169">
        <v>2.65</v>
      </c>
      <c r="K169">
        <v>1.37</v>
      </c>
    </row>
    <row r="170" spans="1:11" x14ac:dyDescent="0.25">
      <c r="A170" t="s">
        <v>72</v>
      </c>
      <c r="B170">
        <v>10</v>
      </c>
      <c r="C170">
        <v>0.23</v>
      </c>
      <c r="D170">
        <v>0</v>
      </c>
      <c r="E170">
        <v>0</v>
      </c>
      <c r="F170">
        <v>0</v>
      </c>
      <c r="G170">
        <v>1.37</v>
      </c>
      <c r="H170">
        <v>0</v>
      </c>
      <c r="I170">
        <v>0</v>
      </c>
      <c r="K170">
        <v>1</v>
      </c>
    </row>
    <row r="171" spans="1:11" x14ac:dyDescent="0.25">
      <c r="A171" t="s">
        <v>77</v>
      </c>
      <c r="B171">
        <v>10</v>
      </c>
      <c r="C171">
        <v>0.4</v>
      </c>
      <c r="D171">
        <v>0</v>
      </c>
      <c r="E171">
        <v>0</v>
      </c>
      <c r="F171">
        <v>0</v>
      </c>
      <c r="G171">
        <v>0</v>
      </c>
      <c r="H171">
        <v>0</v>
      </c>
    </row>
    <row r="172" spans="1:11" x14ac:dyDescent="0.25">
      <c r="A172" t="s">
        <v>308</v>
      </c>
      <c r="B172">
        <v>40</v>
      </c>
      <c r="C172">
        <v>0.23</v>
      </c>
      <c r="D172">
        <v>0</v>
      </c>
      <c r="E172">
        <v>0</v>
      </c>
      <c r="F172">
        <v>0</v>
      </c>
      <c r="G172">
        <v>0</v>
      </c>
      <c r="H172">
        <v>0</v>
      </c>
    </row>
    <row r="173" spans="1:11" x14ac:dyDescent="0.25">
      <c r="A173" t="s">
        <v>101</v>
      </c>
      <c r="B173">
        <v>10</v>
      </c>
      <c r="C173">
        <v>0.4</v>
      </c>
      <c r="D173">
        <v>1.45</v>
      </c>
      <c r="E173">
        <v>0</v>
      </c>
      <c r="F173">
        <v>0</v>
      </c>
      <c r="G173">
        <v>0.69</v>
      </c>
      <c r="H173">
        <v>0</v>
      </c>
      <c r="I173">
        <v>0</v>
      </c>
      <c r="K173">
        <v>1</v>
      </c>
    </row>
    <row r="174" spans="1:11" x14ac:dyDescent="0.25">
      <c r="A174" t="s">
        <v>105</v>
      </c>
      <c r="B174">
        <v>10</v>
      </c>
      <c r="C174">
        <v>0.36</v>
      </c>
      <c r="D174">
        <v>0</v>
      </c>
      <c r="E174">
        <v>0</v>
      </c>
      <c r="F174">
        <v>0</v>
      </c>
      <c r="G174">
        <v>2.5099999999999998</v>
      </c>
      <c r="H174">
        <v>0</v>
      </c>
      <c r="I174">
        <v>0</v>
      </c>
      <c r="K174">
        <v>1</v>
      </c>
    </row>
    <row r="175" spans="1:11" x14ac:dyDescent="0.25">
      <c r="A175" t="s">
        <v>97</v>
      </c>
      <c r="B175">
        <v>40</v>
      </c>
      <c r="C175">
        <v>0.33</v>
      </c>
      <c r="D175">
        <v>1.29</v>
      </c>
      <c r="E175">
        <v>0</v>
      </c>
      <c r="F175">
        <v>0.12</v>
      </c>
      <c r="G175">
        <v>24.44</v>
      </c>
      <c r="H175">
        <v>0.14000000000000001</v>
      </c>
      <c r="I175">
        <v>5.0000000000000001E-3</v>
      </c>
      <c r="J175">
        <v>1.1299999999999999</v>
      </c>
      <c r="K175">
        <v>1.04</v>
      </c>
    </row>
    <row r="176" spans="1:11" x14ac:dyDescent="0.25">
      <c r="A176" t="s">
        <v>90</v>
      </c>
      <c r="B176">
        <v>210</v>
      </c>
      <c r="C176">
        <v>0.48</v>
      </c>
      <c r="D176">
        <v>0.11</v>
      </c>
      <c r="E176">
        <v>0</v>
      </c>
      <c r="F176">
        <v>0.99</v>
      </c>
      <c r="G176">
        <v>55.51</v>
      </c>
      <c r="H176">
        <v>0.75</v>
      </c>
      <c r="I176">
        <v>1.7999999999999999E-2</v>
      </c>
      <c r="J176">
        <v>0.76</v>
      </c>
      <c r="K176">
        <v>1.01</v>
      </c>
    </row>
    <row r="177" spans="1:11" x14ac:dyDescent="0.25">
      <c r="A177" t="s">
        <v>106</v>
      </c>
      <c r="B177">
        <v>90</v>
      </c>
      <c r="C177">
        <v>0.26</v>
      </c>
      <c r="D177">
        <v>0.97</v>
      </c>
      <c r="E177">
        <v>0</v>
      </c>
      <c r="F177">
        <v>0</v>
      </c>
      <c r="G177">
        <v>1.37</v>
      </c>
      <c r="H177">
        <v>0</v>
      </c>
      <c r="I177">
        <v>0</v>
      </c>
      <c r="K177">
        <v>1</v>
      </c>
    </row>
    <row r="178" spans="1:11" x14ac:dyDescent="0.25">
      <c r="A178" t="s">
        <v>9</v>
      </c>
      <c r="B178">
        <v>480</v>
      </c>
      <c r="C178">
        <v>0.13</v>
      </c>
      <c r="D178">
        <v>0.25</v>
      </c>
      <c r="E178">
        <v>0</v>
      </c>
      <c r="F178">
        <v>0.09</v>
      </c>
      <c r="G178">
        <v>26.5</v>
      </c>
      <c r="H178">
        <v>0.04</v>
      </c>
      <c r="I178">
        <v>3.0000000000000001E-3</v>
      </c>
      <c r="J178">
        <v>0.43</v>
      </c>
      <c r="K178">
        <v>1.05</v>
      </c>
    </row>
    <row r="179" spans="1:11" x14ac:dyDescent="0.25">
      <c r="A179" t="s">
        <v>309</v>
      </c>
      <c r="B179">
        <v>20</v>
      </c>
      <c r="C179">
        <v>0.09</v>
      </c>
      <c r="D179">
        <v>0</v>
      </c>
      <c r="E179">
        <v>0</v>
      </c>
      <c r="F179">
        <v>0</v>
      </c>
      <c r="G179">
        <v>0</v>
      </c>
      <c r="H179">
        <v>0</v>
      </c>
    </row>
    <row r="180" spans="1:11" x14ac:dyDescent="0.25">
      <c r="A180" t="s">
        <v>310</v>
      </c>
      <c r="B180">
        <v>10</v>
      </c>
      <c r="C180">
        <v>0.34</v>
      </c>
      <c r="D180">
        <v>0.06</v>
      </c>
      <c r="E180">
        <v>0</v>
      </c>
      <c r="F180">
        <v>0</v>
      </c>
      <c r="G180">
        <v>2.74</v>
      </c>
      <c r="H180">
        <v>0</v>
      </c>
      <c r="I180">
        <v>0</v>
      </c>
      <c r="K180">
        <v>1.33</v>
      </c>
    </row>
    <row r="181" spans="1:11" x14ac:dyDescent="0.25">
      <c r="A181" t="s">
        <v>111</v>
      </c>
      <c r="B181">
        <v>40</v>
      </c>
      <c r="C181">
        <v>0.31</v>
      </c>
      <c r="D181">
        <v>0</v>
      </c>
      <c r="E181">
        <v>0</v>
      </c>
      <c r="F181">
        <v>0.01</v>
      </c>
      <c r="G181">
        <v>5.25</v>
      </c>
      <c r="H181">
        <v>0.04</v>
      </c>
      <c r="I181">
        <v>2E-3</v>
      </c>
      <c r="J181">
        <v>2.91</v>
      </c>
      <c r="K181">
        <v>1.1299999999999999</v>
      </c>
    </row>
    <row r="182" spans="1:11" x14ac:dyDescent="0.25">
      <c r="A182" t="s">
        <v>311</v>
      </c>
      <c r="B182">
        <v>10</v>
      </c>
      <c r="C182">
        <v>0.5</v>
      </c>
      <c r="D182">
        <v>0</v>
      </c>
      <c r="E182">
        <v>0</v>
      </c>
      <c r="F182">
        <v>0</v>
      </c>
      <c r="G182">
        <v>0</v>
      </c>
      <c r="H182">
        <v>0</v>
      </c>
    </row>
    <row r="183" spans="1:11" x14ac:dyDescent="0.25">
      <c r="A183" t="s">
        <v>312</v>
      </c>
      <c r="B183">
        <v>10</v>
      </c>
      <c r="C183">
        <v>0.72</v>
      </c>
      <c r="D183">
        <v>0.23</v>
      </c>
      <c r="E183">
        <v>0</v>
      </c>
      <c r="F183">
        <v>0</v>
      </c>
      <c r="G183">
        <v>0</v>
      </c>
      <c r="H183">
        <v>0</v>
      </c>
    </row>
    <row r="184" spans="1:11" x14ac:dyDescent="0.25">
      <c r="A184" t="s">
        <v>313</v>
      </c>
      <c r="B184">
        <v>10</v>
      </c>
      <c r="C184">
        <v>0.27</v>
      </c>
      <c r="D184">
        <v>2.37</v>
      </c>
      <c r="E184">
        <v>0</v>
      </c>
      <c r="F184">
        <v>0.33</v>
      </c>
      <c r="G184">
        <v>9.14</v>
      </c>
      <c r="H184">
        <v>0.82</v>
      </c>
      <c r="I184">
        <v>3.6999999999999998E-2</v>
      </c>
      <c r="J184">
        <v>2.44</v>
      </c>
      <c r="K184">
        <v>1.3</v>
      </c>
    </row>
    <row r="185" spans="1:11" x14ac:dyDescent="0.25">
      <c r="A185" t="s">
        <v>314</v>
      </c>
      <c r="B185">
        <v>70</v>
      </c>
      <c r="C185">
        <v>0.8</v>
      </c>
      <c r="D185">
        <v>0.69</v>
      </c>
      <c r="E185">
        <v>0</v>
      </c>
      <c r="F185">
        <v>4.32</v>
      </c>
      <c r="G185">
        <v>24.21</v>
      </c>
      <c r="H185">
        <v>1.23</v>
      </c>
      <c r="I185">
        <v>0.17799999999999999</v>
      </c>
      <c r="J185">
        <v>0.28999999999999998</v>
      </c>
      <c r="K185">
        <v>1.07</v>
      </c>
    </row>
    <row r="186" spans="1:11" x14ac:dyDescent="0.25">
      <c r="A186" t="s">
        <v>125</v>
      </c>
      <c r="B186">
        <v>50</v>
      </c>
      <c r="C186">
        <v>0.08</v>
      </c>
      <c r="D186">
        <v>0</v>
      </c>
      <c r="E186">
        <v>0</v>
      </c>
      <c r="F186">
        <v>0</v>
      </c>
      <c r="G186">
        <v>0</v>
      </c>
      <c r="H186">
        <v>0</v>
      </c>
    </row>
    <row r="187" spans="1:11" x14ac:dyDescent="0.25">
      <c r="A187" t="s">
        <v>91</v>
      </c>
      <c r="B187">
        <v>10</v>
      </c>
      <c r="C187">
        <v>0.15</v>
      </c>
      <c r="D187">
        <v>0</v>
      </c>
      <c r="E187">
        <v>0</v>
      </c>
      <c r="F187">
        <v>0</v>
      </c>
      <c r="G187">
        <v>0</v>
      </c>
      <c r="H187">
        <v>0</v>
      </c>
    </row>
    <row r="188" spans="1:11" x14ac:dyDescent="0.25">
      <c r="A188" t="s">
        <v>29</v>
      </c>
      <c r="B188">
        <v>10</v>
      </c>
      <c r="C188">
        <v>0.73</v>
      </c>
      <c r="D188">
        <v>0</v>
      </c>
      <c r="E188">
        <v>0</v>
      </c>
      <c r="F188">
        <v>0</v>
      </c>
      <c r="G188">
        <v>0</v>
      </c>
      <c r="H188">
        <v>0</v>
      </c>
    </row>
    <row r="189" spans="1:11" x14ac:dyDescent="0.25">
      <c r="A189" t="s">
        <v>107</v>
      </c>
      <c r="B189">
        <v>140</v>
      </c>
      <c r="C189">
        <v>0.27</v>
      </c>
      <c r="D189">
        <v>0.51</v>
      </c>
      <c r="E189">
        <v>0</v>
      </c>
      <c r="F189">
        <v>0.08</v>
      </c>
      <c r="G189">
        <v>4.8</v>
      </c>
      <c r="H189">
        <v>0.23</v>
      </c>
      <c r="I189">
        <v>1.7000000000000001E-2</v>
      </c>
      <c r="J189">
        <v>2.86</v>
      </c>
      <c r="K189">
        <v>1.48</v>
      </c>
    </row>
    <row r="190" spans="1:11" x14ac:dyDescent="0.25">
      <c r="A190" t="s">
        <v>88</v>
      </c>
      <c r="B190">
        <v>110</v>
      </c>
      <c r="C190">
        <v>0.34</v>
      </c>
      <c r="D190">
        <v>1.62</v>
      </c>
      <c r="E190">
        <v>0</v>
      </c>
      <c r="F190">
        <v>0.09</v>
      </c>
      <c r="G190">
        <v>16.22</v>
      </c>
      <c r="H190">
        <v>0.11</v>
      </c>
      <c r="I190">
        <v>5.0000000000000001E-3</v>
      </c>
      <c r="J190">
        <v>1.27</v>
      </c>
      <c r="K190">
        <v>1.1100000000000001</v>
      </c>
    </row>
    <row r="191" spans="1:11" x14ac:dyDescent="0.25">
      <c r="A191" t="s">
        <v>315</v>
      </c>
      <c r="B191">
        <v>5400</v>
      </c>
      <c r="C191">
        <v>0.09</v>
      </c>
      <c r="D191">
        <v>0.4</v>
      </c>
      <c r="E191">
        <v>0</v>
      </c>
      <c r="F191">
        <v>229.06</v>
      </c>
      <c r="G191">
        <v>7041.1</v>
      </c>
      <c r="H191">
        <v>110.06</v>
      </c>
      <c r="I191">
        <v>3.3000000000000002E-2</v>
      </c>
      <c r="J191">
        <v>0.48</v>
      </c>
      <c r="K191">
        <v>1.1399999999999999</v>
      </c>
    </row>
    <row r="192" spans="1:11" x14ac:dyDescent="0.25">
      <c r="A192" t="s">
        <v>316</v>
      </c>
      <c r="B192">
        <v>10</v>
      </c>
      <c r="C192">
        <v>0.09</v>
      </c>
      <c r="D192">
        <v>0</v>
      </c>
      <c r="E192">
        <v>0</v>
      </c>
      <c r="F192">
        <v>0</v>
      </c>
      <c r="G192">
        <v>0</v>
      </c>
      <c r="H192">
        <v>0</v>
      </c>
    </row>
    <row r="193" spans="1:11" x14ac:dyDescent="0.25">
      <c r="A193" t="s">
        <v>96</v>
      </c>
      <c r="B193">
        <v>90</v>
      </c>
      <c r="C193">
        <v>0.28999999999999998</v>
      </c>
      <c r="D193">
        <v>1.1200000000000001</v>
      </c>
      <c r="E193">
        <v>0</v>
      </c>
      <c r="F193">
        <v>0.03</v>
      </c>
      <c r="G193">
        <v>3.43</v>
      </c>
      <c r="H193">
        <v>0.02</v>
      </c>
      <c r="I193">
        <v>8.0000000000000002E-3</v>
      </c>
      <c r="J193">
        <v>0.78</v>
      </c>
      <c r="K193">
        <v>1.07</v>
      </c>
    </row>
    <row r="194" spans="1:11" x14ac:dyDescent="0.25">
      <c r="A194" t="s">
        <v>89</v>
      </c>
      <c r="B194">
        <v>880</v>
      </c>
      <c r="C194">
        <v>0.18</v>
      </c>
      <c r="D194">
        <v>1.69</v>
      </c>
      <c r="E194">
        <v>0</v>
      </c>
      <c r="F194">
        <v>1.91</v>
      </c>
      <c r="G194">
        <v>116.73</v>
      </c>
      <c r="H194">
        <v>2.93</v>
      </c>
      <c r="I194">
        <v>1.6E-2</v>
      </c>
      <c r="J194">
        <v>1.53</v>
      </c>
      <c r="K194">
        <v>1.19</v>
      </c>
    </row>
    <row r="195" spans="1:11" x14ac:dyDescent="0.25">
      <c r="A195" t="s">
        <v>317</v>
      </c>
      <c r="B195">
        <v>40</v>
      </c>
      <c r="C195">
        <v>0.23</v>
      </c>
      <c r="D195">
        <v>0.42</v>
      </c>
      <c r="E195">
        <v>0</v>
      </c>
      <c r="F195">
        <v>0.19</v>
      </c>
      <c r="G195">
        <v>4.8</v>
      </c>
      <c r="H195">
        <v>0.56999999999999995</v>
      </c>
      <c r="I195">
        <v>0.04</v>
      </c>
      <c r="J195">
        <v>3.01</v>
      </c>
      <c r="K195">
        <v>1</v>
      </c>
    </row>
    <row r="196" spans="1:11" x14ac:dyDescent="0.25">
      <c r="A196" t="s">
        <v>141</v>
      </c>
      <c r="B196">
        <v>140</v>
      </c>
      <c r="C196">
        <v>0.5</v>
      </c>
      <c r="D196">
        <v>0.14000000000000001</v>
      </c>
      <c r="E196">
        <v>0</v>
      </c>
      <c r="F196">
        <v>0.32</v>
      </c>
      <c r="G196">
        <v>25.13</v>
      </c>
      <c r="H196">
        <v>0.52</v>
      </c>
      <c r="I196">
        <v>1.2999999999999999E-2</v>
      </c>
      <c r="J196">
        <v>1.63</v>
      </c>
      <c r="K196">
        <v>1.21</v>
      </c>
    </row>
    <row r="197" spans="1:11" x14ac:dyDescent="0.25">
      <c r="A197" t="s">
        <v>318</v>
      </c>
      <c r="B197">
        <v>90</v>
      </c>
      <c r="C197">
        <v>0.12</v>
      </c>
      <c r="D197">
        <v>2.17</v>
      </c>
      <c r="E197">
        <v>0</v>
      </c>
      <c r="F197">
        <v>0</v>
      </c>
      <c r="G197">
        <v>0.91</v>
      </c>
      <c r="H197">
        <v>0</v>
      </c>
      <c r="I197">
        <v>0</v>
      </c>
      <c r="K197">
        <v>1</v>
      </c>
    </row>
    <row r="198" spans="1:11" x14ac:dyDescent="0.25">
      <c r="A198" t="s">
        <v>319</v>
      </c>
      <c r="B198">
        <v>20</v>
      </c>
      <c r="C198">
        <v>0.24</v>
      </c>
      <c r="D198">
        <v>0.43</v>
      </c>
      <c r="E198">
        <v>0</v>
      </c>
      <c r="F198">
        <v>0.02</v>
      </c>
      <c r="G198">
        <v>5.03</v>
      </c>
      <c r="H198">
        <v>0.03</v>
      </c>
      <c r="I198">
        <v>5.0000000000000001E-3</v>
      </c>
      <c r="J198">
        <v>1.22</v>
      </c>
      <c r="K198">
        <v>1.41</v>
      </c>
    </row>
    <row r="199" spans="1:11" x14ac:dyDescent="0.25">
      <c r="A199" t="s">
        <v>320</v>
      </c>
      <c r="B199">
        <v>10</v>
      </c>
      <c r="C199">
        <v>0.37</v>
      </c>
      <c r="D199">
        <v>0.12</v>
      </c>
      <c r="E199">
        <v>0</v>
      </c>
      <c r="F199">
        <v>0</v>
      </c>
      <c r="G199">
        <v>0.23</v>
      </c>
      <c r="H199">
        <v>0</v>
      </c>
      <c r="I199">
        <v>1.7000000000000001E-2</v>
      </c>
      <c r="J199">
        <v>0.94</v>
      </c>
      <c r="K199">
        <v>1</v>
      </c>
    </row>
    <row r="200" spans="1:11" x14ac:dyDescent="0.25">
      <c r="A200" t="s">
        <v>76</v>
      </c>
      <c r="B200">
        <v>10</v>
      </c>
      <c r="C200">
        <v>0.44</v>
      </c>
      <c r="D200">
        <v>0</v>
      </c>
      <c r="E200">
        <v>0</v>
      </c>
      <c r="F200">
        <v>0</v>
      </c>
      <c r="G200">
        <v>0.23</v>
      </c>
      <c r="H200">
        <v>0</v>
      </c>
      <c r="I200">
        <v>0</v>
      </c>
      <c r="K200">
        <v>1</v>
      </c>
    </row>
    <row r="201" spans="1:11" x14ac:dyDescent="0.25">
      <c r="A201" t="s">
        <v>113</v>
      </c>
      <c r="B201">
        <v>320</v>
      </c>
      <c r="C201">
        <v>0.67</v>
      </c>
      <c r="D201">
        <v>3.89</v>
      </c>
      <c r="E201">
        <v>0</v>
      </c>
      <c r="F201">
        <v>1.39</v>
      </c>
      <c r="G201">
        <v>33.58</v>
      </c>
      <c r="H201">
        <v>2.82</v>
      </c>
      <c r="I201">
        <v>4.1000000000000002E-2</v>
      </c>
      <c r="J201">
        <v>2.0299999999999998</v>
      </c>
      <c r="K201">
        <v>1.46</v>
      </c>
    </row>
    <row r="202" spans="1:11" x14ac:dyDescent="0.25">
      <c r="A202" t="s">
        <v>71</v>
      </c>
      <c r="B202">
        <v>210</v>
      </c>
      <c r="C202">
        <v>0.51</v>
      </c>
      <c r="D202">
        <v>0.15</v>
      </c>
      <c r="E202">
        <v>0</v>
      </c>
      <c r="F202">
        <v>0.81</v>
      </c>
      <c r="G202">
        <v>56.2</v>
      </c>
      <c r="H202">
        <v>0.81</v>
      </c>
      <c r="I202">
        <v>1.4E-2</v>
      </c>
      <c r="J202">
        <v>1</v>
      </c>
      <c r="K202">
        <v>1.01</v>
      </c>
    </row>
    <row r="203" spans="1:11" x14ac:dyDescent="0.25">
      <c r="A203" t="s">
        <v>321</v>
      </c>
      <c r="B203">
        <v>170</v>
      </c>
      <c r="C203">
        <v>0.73</v>
      </c>
      <c r="D203">
        <v>1.78</v>
      </c>
      <c r="E203">
        <v>0</v>
      </c>
      <c r="F203">
        <v>0.45</v>
      </c>
      <c r="G203">
        <v>42.26</v>
      </c>
      <c r="H203">
        <v>0.88</v>
      </c>
      <c r="I203">
        <v>1.0999999999999999E-2</v>
      </c>
      <c r="J203">
        <v>1.97</v>
      </c>
      <c r="K203">
        <v>1.84</v>
      </c>
    </row>
    <row r="204" spans="1:11" x14ac:dyDescent="0.25">
      <c r="A204" t="s">
        <v>104</v>
      </c>
      <c r="B204">
        <v>40</v>
      </c>
      <c r="C204">
        <v>0.34</v>
      </c>
      <c r="D204">
        <v>7.0000000000000007E-2</v>
      </c>
      <c r="E204">
        <v>0</v>
      </c>
      <c r="F204">
        <v>0</v>
      </c>
      <c r="G204">
        <v>2.06</v>
      </c>
      <c r="H204">
        <v>0</v>
      </c>
      <c r="I204">
        <v>2E-3</v>
      </c>
      <c r="J204">
        <v>0.35</v>
      </c>
      <c r="K204">
        <v>1</v>
      </c>
    </row>
    <row r="205" spans="1:11" x14ac:dyDescent="0.25">
      <c r="A205" t="s">
        <v>322</v>
      </c>
      <c r="B205">
        <v>10</v>
      </c>
      <c r="C205">
        <v>0.24</v>
      </c>
      <c r="D205">
        <v>3.36</v>
      </c>
      <c r="E205">
        <v>0</v>
      </c>
      <c r="F205">
        <v>0</v>
      </c>
      <c r="G205">
        <v>0.46</v>
      </c>
      <c r="H205">
        <v>0</v>
      </c>
      <c r="I205">
        <v>0</v>
      </c>
      <c r="K205">
        <v>1</v>
      </c>
    </row>
    <row r="206" spans="1:11" x14ac:dyDescent="0.25">
      <c r="A206" t="s">
        <v>115</v>
      </c>
      <c r="B206">
        <v>10</v>
      </c>
      <c r="C206">
        <v>0</v>
      </c>
      <c r="D206">
        <v>0</v>
      </c>
      <c r="E206">
        <v>0</v>
      </c>
      <c r="F206">
        <v>0</v>
      </c>
      <c r="G206">
        <v>0.91</v>
      </c>
      <c r="H206">
        <v>0</v>
      </c>
      <c r="I206">
        <v>0</v>
      </c>
      <c r="K206">
        <v>1</v>
      </c>
    </row>
    <row r="207" spans="1:11" x14ac:dyDescent="0.25">
      <c r="A207" t="s">
        <v>323</v>
      </c>
      <c r="B207">
        <v>20</v>
      </c>
      <c r="C207">
        <v>0.16</v>
      </c>
      <c r="D207">
        <v>0</v>
      </c>
      <c r="E207">
        <v>0</v>
      </c>
      <c r="F207">
        <v>0.08</v>
      </c>
      <c r="G207">
        <v>1.1399999999999999</v>
      </c>
      <c r="H207">
        <v>0.08</v>
      </c>
      <c r="I207">
        <v>7.1999999999999995E-2</v>
      </c>
      <c r="J207">
        <v>0.96</v>
      </c>
      <c r="K207">
        <v>1</v>
      </c>
    </row>
    <row r="208" spans="1:11" x14ac:dyDescent="0.25">
      <c r="A208" t="s">
        <v>324</v>
      </c>
      <c r="B208">
        <v>10</v>
      </c>
      <c r="C208">
        <v>0.1</v>
      </c>
      <c r="D208">
        <v>0</v>
      </c>
      <c r="E208">
        <v>0</v>
      </c>
      <c r="F208">
        <v>0</v>
      </c>
      <c r="G208">
        <v>0</v>
      </c>
      <c r="H208">
        <v>0</v>
      </c>
    </row>
    <row r="209" spans="1:11" x14ac:dyDescent="0.25">
      <c r="A209" t="s">
        <v>109</v>
      </c>
      <c r="B209">
        <v>10</v>
      </c>
      <c r="C209">
        <v>0.32</v>
      </c>
      <c r="D209">
        <v>0</v>
      </c>
      <c r="E209">
        <v>0</v>
      </c>
      <c r="F209">
        <v>0</v>
      </c>
      <c r="G209">
        <v>12.34</v>
      </c>
      <c r="H209">
        <v>0.01</v>
      </c>
      <c r="I209">
        <v>0</v>
      </c>
      <c r="J209">
        <v>1.86</v>
      </c>
      <c r="K209">
        <v>1.17</v>
      </c>
    </row>
    <row r="210" spans="1:11" x14ac:dyDescent="0.25">
      <c r="A210" t="s">
        <v>93</v>
      </c>
      <c r="B210">
        <v>10</v>
      </c>
      <c r="C210">
        <v>0.41</v>
      </c>
      <c r="D210">
        <v>0</v>
      </c>
      <c r="E210">
        <v>0</v>
      </c>
      <c r="F210">
        <v>0.03</v>
      </c>
      <c r="G210">
        <v>0.91</v>
      </c>
      <c r="H210">
        <v>0</v>
      </c>
      <c r="I210">
        <v>3.6999999999999998E-2</v>
      </c>
      <c r="J210">
        <v>7.0000000000000007E-2</v>
      </c>
      <c r="K210">
        <v>1</v>
      </c>
    </row>
    <row r="211" spans="1:11" x14ac:dyDescent="0.25">
      <c r="A211" t="s">
        <v>325</v>
      </c>
      <c r="B211">
        <v>320</v>
      </c>
      <c r="C211">
        <v>0.48</v>
      </c>
      <c r="D211">
        <v>1.01</v>
      </c>
      <c r="E211">
        <v>0</v>
      </c>
      <c r="F211">
        <v>0.39</v>
      </c>
      <c r="G211">
        <v>28.78</v>
      </c>
      <c r="H211">
        <v>0.43</v>
      </c>
      <c r="I211">
        <v>1.4E-2</v>
      </c>
      <c r="J211">
        <v>1.0900000000000001</v>
      </c>
      <c r="K211">
        <v>1.58</v>
      </c>
    </row>
    <row r="212" spans="1:11" x14ac:dyDescent="0.25">
      <c r="A212" t="s">
        <v>326</v>
      </c>
      <c r="B212">
        <v>10</v>
      </c>
      <c r="C212">
        <v>0.37</v>
      </c>
      <c r="D212">
        <v>0.12</v>
      </c>
      <c r="E212">
        <v>0</v>
      </c>
      <c r="F212">
        <v>0</v>
      </c>
      <c r="G212">
        <v>0</v>
      </c>
      <c r="H212">
        <v>0</v>
      </c>
    </row>
    <row r="213" spans="1:11" x14ac:dyDescent="0.25">
      <c r="A213" t="s">
        <v>327</v>
      </c>
      <c r="B213">
        <v>20</v>
      </c>
      <c r="C213">
        <v>0.18</v>
      </c>
      <c r="D213">
        <v>0.09</v>
      </c>
      <c r="E213">
        <v>0</v>
      </c>
      <c r="F213">
        <v>0</v>
      </c>
      <c r="G213">
        <v>0</v>
      </c>
      <c r="H213">
        <v>0</v>
      </c>
    </row>
    <row r="214" spans="1:11" x14ac:dyDescent="0.25">
      <c r="A214" t="s">
        <v>328</v>
      </c>
      <c r="B214">
        <v>70</v>
      </c>
      <c r="C214">
        <v>0.12</v>
      </c>
      <c r="D214">
        <v>0</v>
      </c>
      <c r="E214">
        <v>0</v>
      </c>
      <c r="F214">
        <v>0</v>
      </c>
      <c r="G214">
        <v>0</v>
      </c>
      <c r="H214">
        <v>0</v>
      </c>
    </row>
    <row r="215" spans="1:11" x14ac:dyDescent="0.25">
      <c r="A215" t="s">
        <v>230</v>
      </c>
      <c r="B215">
        <v>10</v>
      </c>
      <c r="C215">
        <v>0.38</v>
      </c>
      <c r="D215">
        <v>1.57</v>
      </c>
      <c r="E215">
        <v>0</v>
      </c>
      <c r="F215">
        <v>0</v>
      </c>
      <c r="G215">
        <v>5.71</v>
      </c>
      <c r="H215">
        <v>0.01</v>
      </c>
      <c r="I215">
        <v>1E-3</v>
      </c>
      <c r="J215">
        <v>1.65</v>
      </c>
      <c r="K215">
        <v>1.24</v>
      </c>
    </row>
    <row r="216" spans="1:11" x14ac:dyDescent="0.25">
      <c r="A216" t="s">
        <v>137</v>
      </c>
      <c r="B216">
        <v>90</v>
      </c>
      <c r="C216">
        <v>0.45</v>
      </c>
      <c r="D216">
        <v>0.26</v>
      </c>
      <c r="E216">
        <v>0</v>
      </c>
      <c r="F216">
        <v>0.08</v>
      </c>
      <c r="G216">
        <v>5.94</v>
      </c>
      <c r="H216">
        <v>0.23</v>
      </c>
      <c r="I216">
        <v>1.2999999999999999E-2</v>
      </c>
      <c r="J216">
        <v>2.83</v>
      </c>
      <c r="K216">
        <v>1.08</v>
      </c>
    </row>
    <row r="217" spans="1:11" x14ac:dyDescent="0.25">
      <c r="A217" t="s">
        <v>117</v>
      </c>
      <c r="B217">
        <v>20</v>
      </c>
      <c r="C217">
        <v>0.59</v>
      </c>
      <c r="D217">
        <v>0.55000000000000004</v>
      </c>
      <c r="E217">
        <v>0</v>
      </c>
      <c r="F217">
        <v>0.08</v>
      </c>
      <c r="G217">
        <v>11.42</v>
      </c>
      <c r="H217">
        <v>0.19</v>
      </c>
      <c r="I217">
        <v>7.0000000000000001E-3</v>
      </c>
      <c r="J217">
        <v>2.5</v>
      </c>
      <c r="K217">
        <v>1.1399999999999999</v>
      </c>
    </row>
    <row r="218" spans="1:11" x14ac:dyDescent="0.25">
      <c r="A218" t="s">
        <v>329</v>
      </c>
      <c r="B218">
        <v>10</v>
      </c>
      <c r="C218">
        <v>0.17</v>
      </c>
      <c r="D218">
        <v>0</v>
      </c>
      <c r="E218">
        <v>0</v>
      </c>
      <c r="F218">
        <v>0</v>
      </c>
      <c r="G218">
        <v>0</v>
      </c>
      <c r="H218">
        <v>0</v>
      </c>
    </row>
    <row r="219" spans="1:11" x14ac:dyDescent="0.25">
      <c r="A219" t="s">
        <v>330</v>
      </c>
      <c r="B219">
        <v>10</v>
      </c>
      <c r="C219">
        <v>7.0000000000000007E-2</v>
      </c>
      <c r="D219">
        <v>0</v>
      </c>
      <c r="E219">
        <v>0</v>
      </c>
      <c r="F219">
        <v>0</v>
      </c>
      <c r="G219">
        <v>0</v>
      </c>
      <c r="H219">
        <v>0</v>
      </c>
    </row>
    <row r="220" spans="1:11" x14ac:dyDescent="0.25">
      <c r="A220" t="s">
        <v>331</v>
      </c>
      <c r="B220">
        <v>20</v>
      </c>
      <c r="C220">
        <v>0.27</v>
      </c>
      <c r="D220">
        <v>1.64</v>
      </c>
      <c r="E220">
        <v>0</v>
      </c>
      <c r="F220">
        <v>0.08</v>
      </c>
      <c r="G220">
        <v>0.46</v>
      </c>
      <c r="H220">
        <v>0.08</v>
      </c>
      <c r="I220">
        <v>0.17399999999999999</v>
      </c>
      <c r="J220">
        <v>1.03</v>
      </c>
      <c r="K220">
        <v>1</v>
      </c>
    </row>
    <row r="221" spans="1:11" x14ac:dyDescent="0.25">
      <c r="A221" t="s">
        <v>124</v>
      </c>
      <c r="B221">
        <v>90</v>
      </c>
      <c r="C221">
        <v>0.55000000000000004</v>
      </c>
      <c r="D221">
        <v>0.9</v>
      </c>
      <c r="E221">
        <v>0</v>
      </c>
      <c r="F221">
        <v>0.51</v>
      </c>
      <c r="G221">
        <v>32.44</v>
      </c>
      <c r="H221">
        <v>1.02</v>
      </c>
      <c r="I221">
        <v>1.6E-2</v>
      </c>
      <c r="J221">
        <v>1.99</v>
      </c>
      <c r="K221">
        <v>1.1499999999999999</v>
      </c>
    </row>
    <row r="222" spans="1:11" x14ac:dyDescent="0.25">
      <c r="A222" t="s">
        <v>332</v>
      </c>
      <c r="B222">
        <v>20</v>
      </c>
      <c r="C222">
        <v>0.22</v>
      </c>
      <c r="D222">
        <v>0</v>
      </c>
      <c r="E222">
        <v>0</v>
      </c>
      <c r="F222">
        <v>0</v>
      </c>
      <c r="G222">
        <v>0</v>
      </c>
      <c r="H222">
        <v>0</v>
      </c>
    </row>
    <row r="223" spans="1:11" x14ac:dyDescent="0.25">
      <c r="A223" t="s">
        <v>333</v>
      </c>
      <c r="B223">
        <v>40</v>
      </c>
      <c r="C223">
        <v>0.15</v>
      </c>
      <c r="D223">
        <v>0</v>
      </c>
      <c r="E223">
        <v>0</v>
      </c>
      <c r="F223">
        <v>0</v>
      </c>
      <c r="G223">
        <v>0</v>
      </c>
      <c r="H223">
        <v>0</v>
      </c>
    </row>
    <row r="224" spans="1:11" x14ac:dyDescent="0.25">
      <c r="A224" t="s">
        <v>334</v>
      </c>
      <c r="B224">
        <v>20</v>
      </c>
      <c r="C224">
        <v>0.18</v>
      </c>
      <c r="D224">
        <v>0</v>
      </c>
      <c r="E224">
        <v>0</v>
      </c>
      <c r="F224">
        <v>0</v>
      </c>
      <c r="G224">
        <v>0</v>
      </c>
      <c r="H224">
        <v>0</v>
      </c>
    </row>
    <row r="225" spans="1:11" x14ac:dyDescent="0.25">
      <c r="A225" t="s">
        <v>335</v>
      </c>
      <c r="B225">
        <v>320</v>
      </c>
      <c r="C225">
        <v>0.64</v>
      </c>
      <c r="D225">
        <v>1.1599999999999999</v>
      </c>
      <c r="E225">
        <v>0</v>
      </c>
      <c r="F225">
        <v>3.22</v>
      </c>
      <c r="G225">
        <v>98.23</v>
      </c>
      <c r="H225">
        <v>3.09</v>
      </c>
      <c r="I225">
        <v>3.3000000000000002E-2</v>
      </c>
      <c r="J225">
        <v>0.96</v>
      </c>
      <c r="K225">
        <v>1.49</v>
      </c>
    </row>
    <row r="226" spans="1:11" x14ac:dyDescent="0.25">
      <c r="A226" t="s">
        <v>336</v>
      </c>
      <c r="B226">
        <v>260</v>
      </c>
      <c r="C226">
        <v>0.2</v>
      </c>
      <c r="D226">
        <v>2.72</v>
      </c>
      <c r="E226">
        <v>0</v>
      </c>
      <c r="F226">
        <v>0.34</v>
      </c>
      <c r="G226">
        <v>26.04</v>
      </c>
      <c r="H226">
        <v>0.49</v>
      </c>
      <c r="I226">
        <v>1.2999999999999999E-2</v>
      </c>
      <c r="J226">
        <v>1.42</v>
      </c>
      <c r="K226">
        <v>1.5</v>
      </c>
    </row>
    <row r="227" spans="1:11" x14ac:dyDescent="0.25">
      <c r="A227" t="s">
        <v>337</v>
      </c>
      <c r="B227">
        <v>10</v>
      </c>
      <c r="C227">
        <v>0.39</v>
      </c>
      <c r="D227">
        <v>0.21</v>
      </c>
      <c r="E227">
        <v>0</v>
      </c>
      <c r="F227">
        <v>0.03</v>
      </c>
      <c r="G227">
        <v>7.31</v>
      </c>
      <c r="H227">
        <v>7.0000000000000007E-2</v>
      </c>
      <c r="I227">
        <v>4.0000000000000001E-3</v>
      </c>
      <c r="J227">
        <v>2.31</v>
      </c>
      <c r="K227">
        <v>1.44</v>
      </c>
    </row>
    <row r="228" spans="1:11" x14ac:dyDescent="0.25">
      <c r="A228" t="s">
        <v>338</v>
      </c>
      <c r="B228">
        <v>10</v>
      </c>
      <c r="C228">
        <v>0.08</v>
      </c>
      <c r="D228">
        <v>0</v>
      </c>
      <c r="E228">
        <v>0</v>
      </c>
      <c r="F228">
        <v>0</v>
      </c>
      <c r="G228">
        <v>0</v>
      </c>
      <c r="H228">
        <v>0</v>
      </c>
    </row>
    <row r="229" spans="1:11" x14ac:dyDescent="0.25">
      <c r="A229" t="s">
        <v>339</v>
      </c>
      <c r="B229">
        <v>880</v>
      </c>
      <c r="C229">
        <v>0.76</v>
      </c>
      <c r="D229">
        <v>1.49</v>
      </c>
      <c r="E229">
        <v>0</v>
      </c>
      <c r="F229">
        <v>5.67</v>
      </c>
      <c r="G229">
        <v>508.96</v>
      </c>
      <c r="H229">
        <v>9.02</v>
      </c>
      <c r="I229">
        <v>1.0999999999999999E-2</v>
      </c>
      <c r="J229">
        <v>1.59</v>
      </c>
      <c r="K229">
        <v>2.11</v>
      </c>
    </row>
    <row r="230" spans="1:11" x14ac:dyDescent="0.25">
      <c r="A230" t="s">
        <v>128</v>
      </c>
      <c r="B230">
        <v>10</v>
      </c>
      <c r="C230">
        <v>0.44</v>
      </c>
      <c r="D230">
        <v>0</v>
      </c>
      <c r="E230">
        <v>0</v>
      </c>
      <c r="F230">
        <v>0</v>
      </c>
      <c r="G230">
        <v>1.6</v>
      </c>
      <c r="H230">
        <v>0</v>
      </c>
      <c r="I230">
        <v>0</v>
      </c>
      <c r="K230">
        <v>1</v>
      </c>
    </row>
    <row r="231" spans="1:11" x14ac:dyDescent="0.25">
      <c r="A231" t="s">
        <v>340</v>
      </c>
      <c r="B231">
        <v>70</v>
      </c>
      <c r="C231">
        <v>0.73</v>
      </c>
      <c r="D231">
        <v>0.38</v>
      </c>
      <c r="E231">
        <v>0</v>
      </c>
      <c r="F231">
        <v>0.81</v>
      </c>
      <c r="G231">
        <v>8.68</v>
      </c>
      <c r="H231">
        <v>0.68</v>
      </c>
      <c r="I231">
        <v>9.4E-2</v>
      </c>
      <c r="J231">
        <v>0.84</v>
      </c>
      <c r="K231">
        <v>1.18</v>
      </c>
    </row>
    <row r="232" spans="1:11" x14ac:dyDescent="0.25">
      <c r="A232" t="s">
        <v>341</v>
      </c>
      <c r="B232">
        <v>10</v>
      </c>
      <c r="C232">
        <v>0.48</v>
      </c>
      <c r="D232">
        <v>0</v>
      </c>
      <c r="E232">
        <v>0</v>
      </c>
      <c r="F232">
        <v>0</v>
      </c>
      <c r="G232">
        <v>0</v>
      </c>
      <c r="H232">
        <v>0</v>
      </c>
    </row>
    <row r="233" spans="1:11" x14ac:dyDescent="0.25">
      <c r="A233" t="s">
        <v>342</v>
      </c>
      <c r="B233">
        <v>10</v>
      </c>
      <c r="C233">
        <v>0.13</v>
      </c>
      <c r="D233">
        <v>0</v>
      </c>
      <c r="E233">
        <v>0</v>
      </c>
      <c r="F233">
        <v>0</v>
      </c>
      <c r="G233">
        <v>0.23</v>
      </c>
      <c r="H233">
        <v>0</v>
      </c>
      <c r="I233">
        <v>0</v>
      </c>
      <c r="K233">
        <v>1</v>
      </c>
    </row>
    <row r="234" spans="1:11" x14ac:dyDescent="0.25">
      <c r="A234" t="s">
        <v>343</v>
      </c>
      <c r="B234">
        <v>10</v>
      </c>
      <c r="C234">
        <v>0.23</v>
      </c>
      <c r="D234">
        <v>0.08</v>
      </c>
      <c r="E234">
        <v>0</v>
      </c>
      <c r="F234">
        <v>0</v>
      </c>
      <c r="G234">
        <v>0</v>
      </c>
      <c r="H234">
        <v>0</v>
      </c>
    </row>
    <row r="235" spans="1:11" x14ac:dyDescent="0.25">
      <c r="A235" t="s">
        <v>344</v>
      </c>
      <c r="B235">
        <v>20</v>
      </c>
      <c r="C235">
        <v>0.12</v>
      </c>
      <c r="D235">
        <v>0</v>
      </c>
      <c r="E235">
        <v>0</v>
      </c>
      <c r="F235">
        <v>0</v>
      </c>
      <c r="G235">
        <v>0.46</v>
      </c>
      <c r="H235">
        <v>0</v>
      </c>
      <c r="I235">
        <v>0</v>
      </c>
      <c r="K235">
        <v>2.5</v>
      </c>
    </row>
    <row r="236" spans="1:11" x14ac:dyDescent="0.25">
      <c r="A236" t="s">
        <v>118</v>
      </c>
      <c r="B236">
        <v>70</v>
      </c>
      <c r="C236">
        <v>0.56000000000000005</v>
      </c>
      <c r="D236">
        <v>0.26</v>
      </c>
      <c r="E236">
        <v>0</v>
      </c>
      <c r="F236">
        <v>0.6</v>
      </c>
      <c r="G236">
        <v>8.68</v>
      </c>
      <c r="H236">
        <v>0.69</v>
      </c>
      <c r="I236">
        <v>6.9000000000000006E-2</v>
      </c>
      <c r="J236">
        <v>1.1599999999999999</v>
      </c>
      <c r="K236">
        <v>1.18</v>
      </c>
    </row>
    <row r="237" spans="1:11" x14ac:dyDescent="0.25">
      <c r="A237" t="s">
        <v>345</v>
      </c>
      <c r="B237">
        <v>20</v>
      </c>
      <c r="C237">
        <v>0.32</v>
      </c>
      <c r="D237">
        <v>0.11</v>
      </c>
      <c r="E237">
        <v>0</v>
      </c>
      <c r="F237">
        <v>0.02</v>
      </c>
      <c r="G237">
        <v>2.2799999999999998</v>
      </c>
      <c r="H237">
        <v>0.01</v>
      </c>
      <c r="I237">
        <v>8.9999999999999993E-3</v>
      </c>
      <c r="J237">
        <v>0.6</v>
      </c>
      <c r="K237">
        <v>1</v>
      </c>
    </row>
    <row r="238" spans="1:11" x14ac:dyDescent="0.25">
      <c r="A238" t="s">
        <v>114</v>
      </c>
      <c r="B238">
        <v>30</v>
      </c>
      <c r="C238">
        <v>0.19</v>
      </c>
      <c r="D238">
        <v>4.74</v>
      </c>
      <c r="E238">
        <v>0</v>
      </c>
      <c r="F238">
        <v>0</v>
      </c>
      <c r="G238">
        <v>0.23</v>
      </c>
      <c r="H238">
        <v>0</v>
      </c>
      <c r="I238">
        <v>0</v>
      </c>
      <c r="K238">
        <v>1</v>
      </c>
    </row>
    <row r="239" spans="1:11" x14ac:dyDescent="0.25">
      <c r="A239" t="s">
        <v>38</v>
      </c>
      <c r="B239">
        <v>20</v>
      </c>
      <c r="C239">
        <v>0.36</v>
      </c>
      <c r="D239">
        <v>0.65</v>
      </c>
      <c r="E239">
        <v>0</v>
      </c>
      <c r="F239">
        <v>0</v>
      </c>
      <c r="G239">
        <v>2.2799999999999998</v>
      </c>
      <c r="H239">
        <v>0</v>
      </c>
      <c r="I239">
        <v>0</v>
      </c>
      <c r="K239">
        <v>1</v>
      </c>
    </row>
    <row r="240" spans="1:11" x14ac:dyDescent="0.25">
      <c r="A240" t="s">
        <v>346</v>
      </c>
      <c r="B240">
        <v>50</v>
      </c>
      <c r="C240">
        <v>0.16</v>
      </c>
      <c r="D240">
        <v>0.31</v>
      </c>
      <c r="E240">
        <v>0</v>
      </c>
      <c r="F240">
        <v>0</v>
      </c>
      <c r="G240">
        <v>0.91</v>
      </c>
      <c r="H240">
        <v>0</v>
      </c>
      <c r="I240">
        <v>0</v>
      </c>
      <c r="K240">
        <v>1</v>
      </c>
    </row>
    <row r="241" spans="1:11" x14ac:dyDescent="0.25">
      <c r="A241" t="s">
        <v>347</v>
      </c>
      <c r="B241">
        <v>320</v>
      </c>
      <c r="C241">
        <v>0.39</v>
      </c>
      <c r="D241">
        <v>0.48</v>
      </c>
      <c r="E241">
        <v>0</v>
      </c>
      <c r="F241">
        <v>0.94</v>
      </c>
      <c r="G241">
        <v>53.68</v>
      </c>
      <c r="H241">
        <v>1.23</v>
      </c>
      <c r="I241">
        <v>1.7000000000000001E-2</v>
      </c>
      <c r="J241">
        <v>1.31</v>
      </c>
      <c r="K241">
        <v>1.45</v>
      </c>
    </row>
    <row r="242" spans="1:11" x14ac:dyDescent="0.25">
      <c r="A242" t="s">
        <v>126</v>
      </c>
      <c r="B242">
        <v>90</v>
      </c>
      <c r="C242">
        <v>0.32</v>
      </c>
      <c r="D242">
        <v>0.49</v>
      </c>
      <c r="E242">
        <v>0</v>
      </c>
      <c r="F242">
        <v>5.15</v>
      </c>
      <c r="G242">
        <v>8.2200000000000006</v>
      </c>
      <c r="H242">
        <v>0.39</v>
      </c>
      <c r="I242">
        <v>0.626</v>
      </c>
      <c r="J242">
        <v>0.08</v>
      </c>
      <c r="K242">
        <v>1.25</v>
      </c>
    </row>
    <row r="243" spans="1:11" x14ac:dyDescent="0.25">
      <c r="A243" t="s">
        <v>110</v>
      </c>
      <c r="B243">
        <v>20</v>
      </c>
      <c r="C243">
        <v>0.13</v>
      </c>
      <c r="D243">
        <v>0</v>
      </c>
      <c r="E243">
        <v>0</v>
      </c>
      <c r="F243">
        <v>0</v>
      </c>
      <c r="G243">
        <v>6.17</v>
      </c>
      <c r="H243">
        <v>0</v>
      </c>
      <c r="I243">
        <v>0</v>
      </c>
      <c r="K243">
        <v>1.04</v>
      </c>
    </row>
    <row r="244" spans="1:11" x14ac:dyDescent="0.25">
      <c r="A244" t="s">
        <v>348</v>
      </c>
      <c r="B244">
        <v>30</v>
      </c>
      <c r="C244">
        <v>0.1</v>
      </c>
      <c r="D244">
        <v>0</v>
      </c>
      <c r="E244">
        <v>0</v>
      </c>
      <c r="F244">
        <v>0</v>
      </c>
      <c r="G244">
        <v>0.69</v>
      </c>
      <c r="H244">
        <v>0</v>
      </c>
      <c r="I244">
        <v>0</v>
      </c>
      <c r="K244">
        <v>1</v>
      </c>
    </row>
    <row r="245" spans="1:11" x14ac:dyDescent="0.25">
      <c r="A245" t="s">
        <v>98</v>
      </c>
      <c r="B245">
        <v>210</v>
      </c>
      <c r="C245">
        <v>0.26</v>
      </c>
      <c r="D245">
        <v>1.57</v>
      </c>
      <c r="E245">
        <v>0</v>
      </c>
      <c r="F245">
        <v>0</v>
      </c>
      <c r="G245">
        <v>2.06</v>
      </c>
      <c r="H245">
        <v>0</v>
      </c>
      <c r="I245">
        <v>0</v>
      </c>
      <c r="K245">
        <v>1.1100000000000001</v>
      </c>
    </row>
    <row r="246" spans="1:11" x14ac:dyDescent="0.25">
      <c r="A246" t="s">
        <v>349</v>
      </c>
      <c r="B246">
        <v>20</v>
      </c>
      <c r="C246">
        <v>0.45</v>
      </c>
      <c r="D246">
        <v>0.14000000000000001</v>
      </c>
      <c r="E246">
        <v>0</v>
      </c>
      <c r="F246">
        <v>0</v>
      </c>
      <c r="G246">
        <v>0.46</v>
      </c>
      <c r="H246">
        <v>0</v>
      </c>
      <c r="I246">
        <v>0</v>
      </c>
      <c r="K246">
        <v>1</v>
      </c>
    </row>
    <row r="247" spans="1:11" x14ac:dyDescent="0.25">
      <c r="A247" t="s">
        <v>350</v>
      </c>
      <c r="B247">
        <v>70</v>
      </c>
      <c r="C247">
        <v>0.92</v>
      </c>
      <c r="D247">
        <v>1.75</v>
      </c>
      <c r="E247">
        <v>0</v>
      </c>
      <c r="F247">
        <v>0.72</v>
      </c>
      <c r="G247">
        <v>55.05</v>
      </c>
      <c r="H247">
        <v>0.88</v>
      </c>
      <c r="I247">
        <v>1.2999999999999999E-2</v>
      </c>
      <c r="J247">
        <v>1.23</v>
      </c>
      <c r="K247">
        <v>1.1599999999999999</v>
      </c>
    </row>
    <row r="248" spans="1:11" x14ac:dyDescent="0.25">
      <c r="A248" t="s">
        <v>134</v>
      </c>
      <c r="B248">
        <v>50</v>
      </c>
      <c r="C248">
        <v>0.33</v>
      </c>
      <c r="D248">
        <v>0</v>
      </c>
      <c r="E248">
        <v>0</v>
      </c>
      <c r="F248">
        <v>0.06</v>
      </c>
      <c r="G248">
        <v>1.6</v>
      </c>
      <c r="H248">
        <v>0.01</v>
      </c>
      <c r="I248">
        <v>3.5000000000000003E-2</v>
      </c>
      <c r="J248">
        <v>0.1</v>
      </c>
      <c r="K248">
        <v>1</v>
      </c>
    </row>
    <row r="249" spans="1:11" x14ac:dyDescent="0.25">
      <c r="A249" t="s">
        <v>147</v>
      </c>
      <c r="B249">
        <v>40</v>
      </c>
      <c r="C249">
        <v>0.4</v>
      </c>
      <c r="D249">
        <v>0.68</v>
      </c>
      <c r="E249">
        <v>0</v>
      </c>
      <c r="F249">
        <v>1.17</v>
      </c>
      <c r="G249">
        <v>36.549999999999997</v>
      </c>
      <c r="H249">
        <v>0.65</v>
      </c>
      <c r="I249">
        <v>3.2000000000000001E-2</v>
      </c>
      <c r="J249">
        <v>0.55000000000000004</v>
      </c>
      <c r="K249">
        <v>1.26</v>
      </c>
    </row>
    <row r="250" spans="1:11" x14ac:dyDescent="0.25">
      <c r="A250" t="s">
        <v>351</v>
      </c>
      <c r="B250">
        <v>30</v>
      </c>
      <c r="C250">
        <v>0.42</v>
      </c>
      <c r="D250">
        <v>0.22</v>
      </c>
      <c r="E250">
        <v>0</v>
      </c>
      <c r="F250">
        <v>0.02</v>
      </c>
      <c r="G250">
        <v>11.42</v>
      </c>
      <c r="H250">
        <v>0.02</v>
      </c>
      <c r="I250">
        <v>2E-3</v>
      </c>
      <c r="J250">
        <v>1.1299999999999999</v>
      </c>
      <c r="K250">
        <v>1.08</v>
      </c>
    </row>
    <row r="251" spans="1:11" x14ac:dyDescent="0.25">
      <c r="A251" t="s">
        <v>352</v>
      </c>
      <c r="B251">
        <v>10</v>
      </c>
      <c r="C251">
        <v>0.12</v>
      </c>
      <c r="D251">
        <v>0</v>
      </c>
      <c r="E251">
        <v>0</v>
      </c>
      <c r="F251">
        <v>0</v>
      </c>
      <c r="G251">
        <v>0</v>
      </c>
      <c r="H251">
        <v>0</v>
      </c>
    </row>
    <row r="252" spans="1:11" x14ac:dyDescent="0.25">
      <c r="A252" t="s">
        <v>353</v>
      </c>
      <c r="B252">
        <v>40</v>
      </c>
      <c r="C252">
        <v>0.92</v>
      </c>
      <c r="D252">
        <v>1.1499999999999999</v>
      </c>
      <c r="E252">
        <v>0</v>
      </c>
      <c r="F252">
        <v>0.03</v>
      </c>
      <c r="G252">
        <v>11.42</v>
      </c>
      <c r="H252">
        <v>0.1</v>
      </c>
      <c r="I252">
        <v>3.0000000000000001E-3</v>
      </c>
      <c r="J252">
        <v>2.92</v>
      </c>
      <c r="K252">
        <v>1</v>
      </c>
    </row>
    <row r="253" spans="1:11" x14ac:dyDescent="0.25">
      <c r="A253" t="s">
        <v>354</v>
      </c>
      <c r="B253">
        <v>70</v>
      </c>
      <c r="C253">
        <v>0.22</v>
      </c>
      <c r="D253">
        <v>0.56999999999999995</v>
      </c>
      <c r="E253">
        <v>0</v>
      </c>
      <c r="F253">
        <v>0.01</v>
      </c>
      <c r="G253">
        <v>11.19</v>
      </c>
      <c r="H253">
        <v>0.01</v>
      </c>
      <c r="I253">
        <v>1E-3</v>
      </c>
      <c r="J253">
        <v>1.59</v>
      </c>
      <c r="K253">
        <v>1.02</v>
      </c>
    </row>
    <row r="254" spans="1:11" x14ac:dyDescent="0.25">
      <c r="A254" t="s">
        <v>355</v>
      </c>
      <c r="B254">
        <v>30</v>
      </c>
      <c r="C254">
        <v>0.69</v>
      </c>
      <c r="D254">
        <v>1.17</v>
      </c>
      <c r="E254">
        <v>0</v>
      </c>
      <c r="F254">
        <v>0.02</v>
      </c>
      <c r="G254">
        <v>8.68</v>
      </c>
      <c r="H254">
        <v>0.05</v>
      </c>
      <c r="I254">
        <v>2E-3</v>
      </c>
      <c r="J254">
        <v>2.86</v>
      </c>
      <c r="K254">
        <v>2.5</v>
      </c>
    </row>
    <row r="255" spans="1:11" x14ac:dyDescent="0.25">
      <c r="A255" t="s">
        <v>356</v>
      </c>
      <c r="B255">
        <v>10</v>
      </c>
      <c r="C255">
        <v>0.3</v>
      </c>
      <c r="D255">
        <v>0.09</v>
      </c>
      <c r="E255">
        <v>0</v>
      </c>
      <c r="F255">
        <v>0</v>
      </c>
      <c r="G255">
        <v>0</v>
      </c>
      <c r="H255">
        <v>0</v>
      </c>
    </row>
    <row r="256" spans="1:11" x14ac:dyDescent="0.25">
      <c r="A256" t="s">
        <v>357</v>
      </c>
      <c r="B256">
        <v>10</v>
      </c>
      <c r="C256">
        <v>0.16</v>
      </c>
      <c r="D256">
        <v>0</v>
      </c>
      <c r="E256">
        <v>0</v>
      </c>
      <c r="F256">
        <v>0</v>
      </c>
      <c r="G256">
        <v>0</v>
      </c>
      <c r="H256">
        <v>0</v>
      </c>
    </row>
    <row r="257" spans="1:11" x14ac:dyDescent="0.25">
      <c r="A257" t="s">
        <v>358</v>
      </c>
      <c r="B257">
        <v>10</v>
      </c>
      <c r="C257">
        <v>7.0000000000000007E-2</v>
      </c>
      <c r="D257">
        <v>0</v>
      </c>
      <c r="E257">
        <v>0</v>
      </c>
      <c r="F257">
        <v>0</v>
      </c>
      <c r="G257">
        <v>0</v>
      </c>
      <c r="H257">
        <v>0</v>
      </c>
    </row>
    <row r="258" spans="1:11" x14ac:dyDescent="0.25">
      <c r="A258" t="s">
        <v>359</v>
      </c>
      <c r="B258">
        <v>210</v>
      </c>
      <c r="C258">
        <v>0.01</v>
      </c>
      <c r="D258">
        <v>0</v>
      </c>
      <c r="E258">
        <v>0</v>
      </c>
      <c r="F258">
        <v>0</v>
      </c>
      <c r="G258">
        <v>0.23</v>
      </c>
      <c r="H258">
        <v>0</v>
      </c>
      <c r="I258">
        <v>0</v>
      </c>
      <c r="K258">
        <v>1</v>
      </c>
    </row>
    <row r="259" spans="1:11" x14ac:dyDescent="0.25">
      <c r="A259" t="s">
        <v>133</v>
      </c>
      <c r="B259">
        <v>30</v>
      </c>
      <c r="C259">
        <v>0.36</v>
      </c>
      <c r="D259">
        <v>1.48</v>
      </c>
      <c r="E259">
        <v>0</v>
      </c>
      <c r="F259">
        <v>0</v>
      </c>
      <c r="G259">
        <v>3.2</v>
      </c>
      <c r="H259">
        <v>0</v>
      </c>
      <c r="I259">
        <v>0</v>
      </c>
      <c r="K259">
        <v>1.07</v>
      </c>
    </row>
    <row r="260" spans="1:11" x14ac:dyDescent="0.25">
      <c r="A260" t="s">
        <v>145</v>
      </c>
      <c r="B260">
        <v>30</v>
      </c>
      <c r="C260">
        <v>0.5</v>
      </c>
      <c r="D260">
        <v>0.97</v>
      </c>
      <c r="E260">
        <v>0</v>
      </c>
      <c r="F260">
        <v>0.01</v>
      </c>
      <c r="G260">
        <v>13.48</v>
      </c>
      <c r="H260">
        <v>0.01</v>
      </c>
      <c r="I260">
        <v>1E-3</v>
      </c>
      <c r="J260">
        <v>0.51</v>
      </c>
      <c r="K260">
        <v>1.17</v>
      </c>
    </row>
    <row r="261" spans="1:11" x14ac:dyDescent="0.25">
      <c r="A261" t="s">
        <v>360</v>
      </c>
      <c r="B261">
        <v>20</v>
      </c>
      <c r="C261">
        <v>0.27</v>
      </c>
      <c r="D261">
        <v>0.16</v>
      </c>
      <c r="E261">
        <v>0</v>
      </c>
      <c r="F261">
        <v>0.03</v>
      </c>
      <c r="G261">
        <v>4.8</v>
      </c>
      <c r="H261">
        <v>0.05</v>
      </c>
      <c r="I261">
        <v>6.0000000000000001E-3</v>
      </c>
      <c r="J261">
        <v>1.95</v>
      </c>
      <c r="K261">
        <v>1.1399999999999999</v>
      </c>
    </row>
    <row r="262" spans="1:11" x14ac:dyDescent="0.25">
      <c r="A262" t="s">
        <v>361</v>
      </c>
      <c r="B262">
        <v>10</v>
      </c>
      <c r="C262">
        <v>0.74</v>
      </c>
      <c r="D262">
        <v>1.77</v>
      </c>
      <c r="E262">
        <v>0</v>
      </c>
      <c r="F262">
        <v>0.15</v>
      </c>
      <c r="G262">
        <v>1.37</v>
      </c>
      <c r="H262">
        <v>0.36</v>
      </c>
      <c r="I262">
        <v>0.109</v>
      </c>
      <c r="J262">
        <v>2.4300000000000002</v>
      </c>
      <c r="K262">
        <v>1</v>
      </c>
    </row>
    <row r="263" spans="1:11" x14ac:dyDescent="0.25">
      <c r="A263" t="s">
        <v>92</v>
      </c>
      <c r="B263">
        <v>110</v>
      </c>
      <c r="C263">
        <v>0.36</v>
      </c>
      <c r="D263">
        <v>0.39</v>
      </c>
      <c r="E263">
        <v>0</v>
      </c>
      <c r="F263">
        <v>0</v>
      </c>
      <c r="G263">
        <v>5.94</v>
      </c>
      <c r="H263">
        <v>0</v>
      </c>
      <c r="I263">
        <v>1E-3</v>
      </c>
      <c r="J263">
        <v>0.41</v>
      </c>
      <c r="K263">
        <v>1.35</v>
      </c>
    </row>
    <row r="264" spans="1:11" x14ac:dyDescent="0.25">
      <c r="A264" t="s">
        <v>362</v>
      </c>
      <c r="B264">
        <v>10</v>
      </c>
      <c r="C264">
        <v>0</v>
      </c>
      <c r="D264">
        <v>0</v>
      </c>
      <c r="E264">
        <v>0</v>
      </c>
      <c r="F264">
        <v>0</v>
      </c>
      <c r="G264">
        <v>0</v>
      </c>
      <c r="H264">
        <v>0</v>
      </c>
    </row>
    <row r="265" spans="1:11" x14ac:dyDescent="0.25">
      <c r="A265" t="s">
        <v>139</v>
      </c>
      <c r="B265">
        <v>90</v>
      </c>
      <c r="C265">
        <v>0.55000000000000004</v>
      </c>
      <c r="D265">
        <v>1.3</v>
      </c>
      <c r="E265">
        <v>0</v>
      </c>
      <c r="F265">
        <v>0.31</v>
      </c>
      <c r="G265">
        <v>6.62</v>
      </c>
      <c r="H265">
        <v>0.36</v>
      </c>
      <c r="I265">
        <v>4.7E-2</v>
      </c>
      <c r="J265">
        <v>1.18</v>
      </c>
      <c r="K265">
        <v>1.1000000000000001</v>
      </c>
    </row>
    <row r="266" spans="1:11" x14ac:dyDescent="0.25">
      <c r="A266" t="s">
        <v>363</v>
      </c>
      <c r="B266">
        <v>10</v>
      </c>
      <c r="C266">
        <v>0.61</v>
      </c>
      <c r="D266">
        <v>0.56999999999999995</v>
      </c>
      <c r="E266">
        <v>0</v>
      </c>
      <c r="F266">
        <v>0</v>
      </c>
      <c r="G266">
        <v>0</v>
      </c>
      <c r="H266">
        <v>0</v>
      </c>
    </row>
    <row r="267" spans="1:11" x14ac:dyDescent="0.25">
      <c r="A267" t="s">
        <v>364</v>
      </c>
      <c r="B267">
        <v>10</v>
      </c>
      <c r="C267">
        <v>0.03</v>
      </c>
      <c r="D267">
        <v>0</v>
      </c>
      <c r="E267">
        <v>0</v>
      </c>
      <c r="F267">
        <v>0</v>
      </c>
      <c r="G267">
        <v>0.23</v>
      </c>
      <c r="H267">
        <v>0</v>
      </c>
      <c r="I267">
        <v>0</v>
      </c>
      <c r="K267">
        <v>2</v>
      </c>
    </row>
    <row r="268" spans="1:11" x14ac:dyDescent="0.25">
      <c r="A268" t="s">
        <v>365</v>
      </c>
      <c r="B268">
        <v>40</v>
      </c>
      <c r="C268">
        <v>0.21</v>
      </c>
      <c r="D268">
        <v>0.09</v>
      </c>
      <c r="E268">
        <v>0</v>
      </c>
      <c r="F268">
        <v>0</v>
      </c>
      <c r="G268">
        <v>0</v>
      </c>
      <c r="H268">
        <v>0</v>
      </c>
    </row>
    <row r="269" spans="1:11" x14ac:dyDescent="0.25">
      <c r="A269" t="s">
        <v>366</v>
      </c>
      <c r="B269">
        <v>10</v>
      </c>
      <c r="C269">
        <v>0.1</v>
      </c>
      <c r="D269">
        <v>5.43</v>
      </c>
      <c r="E269">
        <v>0</v>
      </c>
      <c r="F269">
        <v>0</v>
      </c>
      <c r="G269">
        <v>0</v>
      </c>
      <c r="H269">
        <v>0</v>
      </c>
    </row>
    <row r="270" spans="1:11" x14ac:dyDescent="0.25">
      <c r="A270" t="s">
        <v>367</v>
      </c>
      <c r="B270">
        <v>140</v>
      </c>
      <c r="C270">
        <v>0.36</v>
      </c>
      <c r="D270">
        <v>7.0000000000000007E-2</v>
      </c>
      <c r="E270">
        <v>0</v>
      </c>
      <c r="F270">
        <v>0.04</v>
      </c>
      <c r="G270">
        <v>1.83</v>
      </c>
      <c r="H270">
        <v>0.02</v>
      </c>
      <c r="I270">
        <v>2.1000000000000001E-2</v>
      </c>
      <c r="J270">
        <v>0.54</v>
      </c>
      <c r="K270">
        <v>1</v>
      </c>
    </row>
    <row r="271" spans="1:11" x14ac:dyDescent="0.25">
      <c r="A271" t="s">
        <v>368</v>
      </c>
      <c r="B271">
        <v>10</v>
      </c>
      <c r="C271">
        <v>0.3</v>
      </c>
      <c r="D271">
        <v>0</v>
      </c>
      <c r="E271">
        <v>0</v>
      </c>
      <c r="F271">
        <v>0</v>
      </c>
      <c r="G271">
        <v>0</v>
      </c>
      <c r="H271">
        <v>0</v>
      </c>
    </row>
    <row r="272" spans="1:11" x14ac:dyDescent="0.25">
      <c r="A272" t="s">
        <v>116</v>
      </c>
      <c r="B272">
        <v>50</v>
      </c>
      <c r="C272">
        <v>0.37</v>
      </c>
      <c r="D272">
        <v>0.93</v>
      </c>
      <c r="E272">
        <v>0</v>
      </c>
      <c r="F272">
        <v>7.0000000000000007E-2</v>
      </c>
      <c r="G272">
        <v>5.94</v>
      </c>
      <c r="H272">
        <v>0.1</v>
      </c>
      <c r="I272">
        <v>1.2E-2</v>
      </c>
      <c r="J272">
        <v>1.39</v>
      </c>
      <c r="K272">
        <v>1.42</v>
      </c>
    </row>
    <row r="273" spans="1:11" x14ac:dyDescent="0.25">
      <c r="A273" t="s">
        <v>369</v>
      </c>
      <c r="B273">
        <v>30</v>
      </c>
      <c r="C273">
        <v>0.18</v>
      </c>
      <c r="D273">
        <v>0.52</v>
      </c>
      <c r="E273">
        <v>0</v>
      </c>
      <c r="F273">
        <v>0</v>
      </c>
      <c r="G273">
        <v>0.23</v>
      </c>
      <c r="H273">
        <v>0</v>
      </c>
      <c r="I273">
        <v>0</v>
      </c>
      <c r="K273">
        <v>1</v>
      </c>
    </row>
    <row r="274" spans="1:11" x14ac:dyDescent="0.25">
      <c r="A274" t="s">
        <v>370</v>
      </c>
      <c r="B274">
        <v>50</v>
      </c>
      <c r="C274">
        <v>0.44</v>
      </c>
      <c r="D274">
        <v>0.56999999999999995</v>
      </c>
      <c r="E274">
        <v>0</v>
      </c>
      <c r="F274">
        <v>1.52</v>
      </c>
      <c r="G274">
        <v>31.3</v>
      </c>
      <c r="H274">
        <v>2.68</v>
      </c>
      <c r="I274">
        <v>4.9000000000000002E-2</v>
      </c>
      <c r="J274">
        <v>1.76</v>
      </c>
      <c r="K274">
        <v>1.23</v>
      </c>
    </row>
    <row r="275" spans="1:11" x14ac:dyDescent="0.25">
      <c r="A275" t="s">
        <v>149</v>
      </c>
      <c r="B275">
        <v>10</v>
      </c>
      <c r="C275">
        <v>0</v>
      </c>
      <c r="D275">
        <v>0</v>
      </c>
      <c r="E275">
        <v>0</v>
      </c>
      <c r="F275">
        <v>0</v>
      </c>
      <c r="G275">
        <v>0.23</v>
      </c>
      <c r="H275">
        <v>0</v>
      </c>
      <c r="I275">
        <v>0</v>
      </c>
      <c r="K275">
        <v>2</v>
      </c>
    </row>
    <row r="276" spans="1:11" x14ac:dyDescent="0.25">
      <c r="A276" t="s">
        <v>371</v>
      </c>
      <c r="B276">
        <v>110</v>
      </c>
      <c r="C276">
        <v>0.75</v>
      </c>
      <c r="D276">
        <v>2.5099999999999998</v>
      </c>
      <c r="E276">
        <v>0</v>
      </c>
      <c r="F276">
        <v>0.69</v>
      </c>
      <c r="G276">
        <v>28.78</v>
      </c>
      <c r="H276">
        <v>0.27</v>
      </c>
      <c r="I276">
        <v>2.4E-2</v>
      </c>
      <c r="J276">
        <v>0.39</v>
      </c>
      <c r="K276">
        <v>1.37</v>
      </c>
    </row>
    <row r="277" spans="1:11" x14ac:dyDescent="0.25">
      <c r="A277" t="s">
        <v>372</v>
      </c>
      <c r="B277">
        <v>30</v>
      </c>
      <c r="C277">
        <v>0.35</v>
      </c>
      <c r="D277">
        <v>0.54</v>
      </c>
      <c r="E277">
        <v>0</v>
      </c>
      <c r="F277">
        <v>0</v>
      </c>
      <c r="G277">
        <v>0.46</v>
      </c>
      <c r="H277">
        <v>0</v>
      </c>
      <c r="I277">
        <v>0</v>
      </c>
      <c r="K277">
        <v>1</v>
      </c>
    </row>
    <row r="278" spans="1:11" x14ac:dyDescent="0.25">
      <c r="A278" t="s">
        <v>373</v>
      </c>
      <c r="B278">
        <v>40</v>
      </c>
      <c r="C278">
        <v>0.41</v>
      </c>
      <c r="D278">
        <v>0.22</v>
      </c>
      <c r="E278">
        <v>0</v>
      </c>
      <c r="F278">
        <v>0.03</v>
      </c>
      <c r="G278">
        <v>18.27</v>
      </c>
      <c r="H278">
        <v>0.05</v>
      </c>
      <c r="I278">
        <v>1E-3</v>
      </c>
      <c r="J278">
        <v>1.83</v>
      </c>
      <c r="K278">
        <v>1.31</v>
      </c>
    </row>
    <row r="279" spans="1:11" x14ac:dyDescent="0.25">
      <c r="A279" t="s">
        <v>374</v>
      </c>
      <c r="B279">
        <v>20</v>
      </c>
      <c r="C279">
        <v>0.28000000000000003</v>
      </c>
      <c r="D279">
        <v>0</v>
      </c>
      <c r="E279">
        <v>0</v>
      </c>
      <c r="F279">
        <v>0</v>
      </c>
      <c r="G279">
        <v>2.97</v>
      </c>
      <c r="H279">
        <v>0</v>
      </c>
      <c r="I279">
        <v>0</v>
      </c>
      <c r="K279">
        <v>1.38</v>
      </c>
    </row>
    <row r="280" spans="1:11" x14ac:dyDescent="0.25">
      <c r="A280" t="s">
        <v>136</v>
      </c>
      <c r="B280">
        <v>10</v>
      </c>
      <c r="C280">
        <v>0.21</v>
      </c>
      <c r="D280">
        <v>0.03</v>
      </c>
      <c r="E280">
        <v>0</v>
      </c>
      <c r="F280">
        <v>0</v>
      </c>
      <c r="G280">
        <v>0.69</v>
      </c>
      <c r="H280">
        <v>0</v>
      </c>
      <c r="I280">
        <v>0</v>
      </c>
      <c r="K280">
        <v>1</v>
      </c>
    </row>
    <row r="281" spans="1:11" x14ac:dyDescent="0.25">
      <c r="A281" t="s">
        <v>375</v>
      </c>
      <c r="B281">
        <v>10</v>
      </c>
      <c r="C281">
        <v>0.13</v>
      </c>
      <c r="D281">
        <v>0.08</v>
      </c>
      <c r="E281">
        <v>0</v>
      </c>
      <c r="F281">
        <v>0</v>
      </c>
      <c r="G281">
        <v>2.2799999999999998</v>
      </c>
      <c r="H281">
        <v>0</v>
      </c>
      <c r="I281">
        <v>0</v>
      </c>
      <c r="K281">
        <v>1</v>
      </c>
    </row>
    <row r="282" spans="1:11" x14ac:dyDescent="0.25">
      <c r="A282" t="s">
        <v>376</v>
      </c>
      <c r="B282">
        <v>30</v>
      </c>
      <c r="C282">
        <v>0.56000000000000005</v>
      </c>
      <c r="D282">
        <v>2.86</v>
      </c>
      <c r="E282">
        <v>0</v>
      </c>
      <c r="F282">
        <v>0</v>
      </c>
      <c r="G282">
        <v>0.69</v>
      </c>
      <c r="H282">
        <v>0</v>
      </c>
      <c r="I282">
        <v>0</v>
      </c>
      <c r="K282">
        <v>1</v>
      </c>
    </row>
    <row r="283" spans="1:11" x14ac:dyDescent="0.25">
      <c r="A283" t="s">
        <v>377</v>
      </c>
      <c r="B283">
        <v>20</v>
      </c>
      <c r="C283">
        <v>0.14000000000000001</v>
      </c>
      <c r="D283">
        <v>0.48</v>
      </c>
      <c r="E283">
        <v>0</v>
      </c>
      <c r="F283">
        <v>0</v>
      </c>
      <c r="G283">
        <v>0</v>
      </c>
      <c r="H283">
        <v>0</v>
      </c>
    </row>
    <row r="284" spans="1:11" x14ac:dyDescent="0.25">
      <c r="A284" t="s">
        <v>135</v>
      </c>
      <c r="B284">
        <v>10</v>
      </c>
      <c r="C284">
        <v>0.18</v>
      </c>
      <c r="D284">
        <v>0</v>
      </c>
      <c r="E284">
        <v>0</v>
      </c>
      <c r="F284">
        <v>0</v>
      </c>
      <c r="G284">
        <v>0.91</v>
      </c>
      <c r="H284">
        <v>0</v>
      </c>
      <c r="I284">
        <v>0</v>
      </c>
      <c r="K284">
        <v>1</v>
      </c>
    </row>
    <row r="285" spans="1:11" x14ac:dyDescent="0.25">
      <c r="A285" t="s">
        <v>154</v>
      </c>
      <c r="B285">
        <v>10</v>
      </c>
      <c r="C285">
        <v>0</v>
      </c>
      <c r="D285">
        <v>0</v>
      </c>
      <c r="E285">
        <v>0</v>
      </c>
      <c r="F285">
        <v>0</v>
      </c>
      <c r="G285">
        <v>0.23</v>
      </c>
      <c r="H285">
        <v>0</v>
      </c>
      <c r="I285">
        <v>0</v>
      </c>
      <c r="K285">
        <v>1</v>
      </c>
    </row>
    <row r="286" spans="1:11" x14ac:dyDescent="0.25">
      <c r="A286" t="s">
        <v>103</v>
      </c>
      <c r="B286">
        <v>70</v>
      </c>
      <c r="C286">
        <v>0.44</v>
      </c>
      <c r="D286">
        <v>1.72</v>
      </c>
      <c r="E286">
        <v>0</v>
      </c>
      <c r="F286">
        <v>0.09</v>
      </c>
      <c r="G286">
        <v>7.31</v>
      </c>
      <c r="H286">
        <v>0.19</v>
      </c>
      <c r="I286">
        <v>1.2E-2</v>
      </c>
      <c r="J286">
        <v>2.1800000000000002</v>
      </c>
      <c r="K286">
        <v>1.5</v>
      </c>
    </row>
    <row r="287" spans="1:11" x14ac:dyDescent="0.25">
      <c r="A287" t="s">
        <v>378</v>
      </c>
      <c r="B287">
        <v>10</v>
      </c>
      <c r="C287">
        <v>0.26</v>
      </c>
      <c r="D287">
        <v>0</v>
      </c>
      <c r="E287">
        <v>0</v>
      </c>
      <c r="F287">
        <v>0</v>
      </c>
      <c r="G287">
        <v>0.46</v>
      </c>
      <c r="H287">
        <v>0</v>
      </c>
      <c r="I287">
        <v>0</v>
      </c>
      <c r="K287">
        <v>1</v>
      </c>
    </row>
    <row r="288" spans="1:11" x14ac:dyDescent="0.25">
      <c r="A288" t="s">
        <v>379</v>
      </c>
      <c r="B288">
        <v>20</v>
      </c>
      <c r="C288">
        <v>7.0000000000000007E-2</v>
      </c>
      <c r="D288">
        <v>0</v>
      </c>
      <c r="E288">
        <v>0</v>
      </c>
      <c r="F288">
        <v>0.09</v>
      </c>
      <c r="G288">
        <v>6.62</v>
      </c>
      <c r="H288">
        <v>0.23</v>
      </c>
      <c r="I288">
        <v>1.4E-2</v>
      </c>
      <c r="J288">
        <v>2.5099999999999998</v>
      </c>
      <c r="K288">
        <v>1.62</v>
      </c>
    </row>
    <row r="289" spans="1:11" x14ac:dyDescent="0.25">
      <c r="A289" t="s">
        <v>380</v>
      </c>
      <c r="B289">
        <v>70</v>
      </c>
      <c r="C289">
        <v>0.27</v>
      </c>
      <c r="D289">
        <v>7.0000000000000007E-2</v>
      </c>
      <c r="E289">
        <v>0</v>
      </c>
      <c r="F289">
        <v>0.04</v>
      </c>
      <c r="G289">
        <v>4.1100000000000003</v>
      </c>
      <c r="H289">
        <v>0.04</v>
      </c>
      <c r="I289">
        <v>1.0999999999999999E-2</v>
      </c>
      <c r="J289">
        <v>0.94</v>
      </c>
      <c r="K289">
        <v>1.39</v>
      </c>
    </row>
    <row r="290" spans="1:11" x14ac:dyDescent="0.25">
      <c r="A290" t="s">
        <v>86</v>
      </c>
      <c r="B290">
        <v>210</v>
      </c>
      <c r="C290">
        <v>0.53</v>
      </c>
      <c r="D290">
        <v>0.45</v>
      </c>
      <c r="E290">
        <v>0</v>
      </c>
      <c r="F290">
        <v>0.43</v>
      </c>
      <c r="G290">
        <v>27.18</v>
      </c>
      <c r="H290">
        <v>0.9</v>
      </c>
      <c r="I290">
        <v>1.6E-2</v>
      </c>
      <c r="J290">
        <v>2.09</v>
      </c>
      <c r="K290">
        <v>1.1100000000000001</v>
      </c>
    </row>
    <row r="291" spans="1:11" x14ac:dyDescent="0.25">
      <c r="A291" t="s">
        <v>381</v>
      </c>
      <c r="B291">
        <v>10</v>
      </c>
      <c r="C291">
        <v>0.14000000000000001</v>
      </c>
      <c r="D291">
        <v>0</v>
      </c>
      <c r="E291">
        <v>0</v>
      </c>
      <c r="F291">
        <v>0</v>
      </c>
      <c r="G291">
        <v>0</v>
      </c>
      <c r="H291">
        <v>0</v>
      </c>
    </row>
    <row r="292" spans="1:11" x14ac:dyDescent="0.25">
      <c r="A292" t="s">
        <v>382</v>
      </c>
      <c r="B292">
        <v>10</v>
      </c>
      <c r="C292">
        <v>0.2</v>
      </c>
      <c r="D292">
        <v>0</v>
      </c>
      <c r="E292">
        <v>0</v>
      </c>
      <c r="F292">
        <v>0</v>
      </c>
      <c r="G292">
        <v>0.46</v>
      </c>
      <c r="H292">
        <v>0</v>
      </c>
      <c r="I292">
        <v>0</v>
      </c>
      <c r="K292">
        <v>1</v>
      </c>
    </row>
    <row r="293" spans="1:11" x14ac:dyDescent="0.25">
      <c r="A293" t="s">
        <v>383</v>
      </c>
      <c r="B293">
        <v>40</v>
      </c>
      <c r="C293">
        <v>0.05</v>
      </c>
      <c r="D293">
        <v>0</v>
      </c>
      <c r="E293">
        <v>0</v>
      </c>
      <c r="F293">
        <v>0.23</v>
      </c>
      <c r="G293">
        <v>18.96</v>
      </c>
      <c r="H293">
        <v>7.0000000000000007E-2</v>
      </c>
      <c r="I293">
        <v>1.2E-2</v>
      </c>
      <c r="J293">
        <v>0.32</v>
      </c>
      <c r="K293">
        <v>1.1100000000000001</v>
      </c>
    </row>
    <row r="294" spans="1:11" x14ac:dyDescent="0.25">
      <c r="A294" t="s">
        <v>384</v>
      </c>
      <c r="B294">
        <v>10</v>
      </c>
      <c r="C294">
        <v>7.0000000000000007E-2</v>
      </c>
      <c r="D294">
        <v>0</v>
      </c>
      <c r="E294">
        <v>0</v>
      </c>
      <c r="F294">
        <v>0</v>
      </c>
      <c r="G294">
        <v>0.23</v>
      </c>
      <c r="H294">
        <v>0</v>
      </c>
      <c r="I294">
        <v>0</v>
      </c>
      <c r="K294">
        <v>1</v>
      </c>
    </row>
    <row r="295" spans="1:11" x14ac:dyDescent="0.25">
      <c r="A295" t="s">
        <v>385</v>
      </c>
      <c r="B295">
        <v>10</v>
      </c>
      <c r="C295">
        <v>0.14000000000000001</v>
      </c>
      <c r="D295">
        <v>0</v>
      </c>
      <c r="E295">
        <v>0</v>
      </c>
      <c r="F295">
        <v>0</v>
      </c>
      <c r="G295">
        <v>0</v>
      </c>
      <c r="H295">
        <v>0</v>
      </c>
    </row>
    <row r="296" spans="1:11" x14ac:dyDescent="0.25">
      <c r="A296" t="s">
        <v>386</v>
      </c>
      <c r="B296">
        <v>10</v>
      </c>
      <c r="C296">
        <v>0.28999999999999998</v>
      </c>
      <c r="D296">
        <v>1.17</v>
      </c>
      <c r="E296">
        <v>0</v>
      </c>
      <c r="F296">
        <v>0</v>
      </c>
      <c r="G296">
        <v>1.37</v>
      </c>
      <c r="H296">
        <v>0</v>
      </c>
      <c r="I296">
        <v>0</v>
      </c>
      <c r="K296">
        <v>1</v>
      </c>
    </row>
    <row r="297" spans="1:11" x14ac:dyDescent="0.25">
      <c r="A297" t="s">
        <v>387</v>
      </c>
      <c r="B297">
        <v>30</v>
      </c>
      <c r="C297">
        <v>0.73</v>
      </c>
      <c r="D297">
        <v>1.36</v>
      </c>
      <c r="E297">
        <v>0</v>
      </c>
      <c r="F297">
        <v>0.48</v>
      </c>
      <c r="G297">
        <v>6.62</v>
      </c>
      <c r="H297">
        <v>0.91</v>
      </c>
      <c r="I297">
        <v>7.1999999999999995E-2</v>
      </c>
      <c r="J297">
        <v>1.9</v>
      </c>
      <c r="K297">
        <v>1.28</v>
      </c>
    </row>
    <row r="298" spans="1:11" x14ac:dyDescent="0.25">
      <c r="A298" t="s">
        <v>173</v>
      </c>
      <c r="B298">
        <v>10</v>
      </c>
      <c r="C298">
        <v>0.89</v>
      </c>
      <c r="D298">
        <v>4.38</v>
      </c>
      <c r="E298">
        <v>0</v>
      </c>
      <c r="F298">
        <v>0</v>
      </c>
      <c r="G298">
        <v>0.69</v>
      </c>
      <c r="H298">
        <v>0</v>
      </c>
      <c r="I298">
        <v>0</v>
      </c>
      <c r="K298">
        <v>1</v>
      </c>
    </row>
    <row r="299" spans="1:11" x14ac:dyDescent="0.25">
      <c r="A299" t="s">
        <v>388</v>
      </c>
      <c r="B299">
        <v>170</v>
      </c>
      <c r="C299">
        <v>0.09</v>
      </c>
      <c r="D299">
        <v>0</v>
      </c>
      <c r="E299">
        <v>0</v>
      </c>
      <c r="F299">
        <v>0</v>
      </c>
      <c r="G299">
        <v>0</v>
      </c>
      <c r="H299">
        <v>0</v>
      </c>
    </row>
    <row r="300" spans="1:11" x14ac:dyDescent="0.25">
      <c r="A300" t="s">
        <v>389</v>
      </c>
      <c r="B300">
        <v>20</v>
      </c>
      <c r="C300">
        <v>0.05</v>
      </c>
      <c r="D300">
        <v>0</v>
      </c>
      <c r="E300">
        <v>0</v>
      </c>
      <c r="F300">
        <v>0.51</v>
      </c>
      <c r="G300">
        <v>0.69</v>
      </c>
      <c r="H300">
        <v>0.39</v>
      </c>
      <c r="I300">
        <v>0.746</v>
      </c>
      <c r="J300">
        <v>0.77</v>
      </c>
      <c r="K300">
        <v>1</v>
      </c>
    </row>
    <row r="301" spans="1:11" x14ac:dyDescent="0.25">
      <c r="A301" t="s">
        <v>390</v>
      </c>
      <c r="B301">
        <v>50</v>
      </c>
      <c r="C301">
        <v>0.56000000000000005</v>
      </c>
      <c r="D301">
        <v>0.19</v>
      </c>
      <c r="E301">
        <v>0</v>
      </c>
      <c r="F301">
        <v>0.11</v>
      </c>
      <c r="G301">
        <v>2.74</v>
      </c>
      <c r="H301">
        <v>0.13</v>
      </c>
      <c r="I301">
        <v>0.04</v>
      </c>
      <c r="J301">
        <v>1.19</v>
      </c>
      <c r="K301">
        <v>1</v>
      </c>
    </row>
    <row r="302" spans="1:11" x14ac:dyDescent="0.25">
      <c r="A302" t="s">
        <v>123</v>
      </c>
      <c r="B302">
        <v>10</v>
      </c>
      <c r="C302">
        <v>0.54</v>
      </c>
      <c r="D302">
        <v>7.0000000000000007E-2</v>
      </c>
      <c r="E302">
        <v>0</v>
      </c>
      <c r="F302">
        <v>0.25</v>
      </c>
      <c r="G302">
        <v>1.1399999999999999</v>
      </c>
      <c r="H302">
        <v>0.19</v>
      </c>
      <c r="I302">
        <v>0.222</v>
      </c>
      <c r="J302">
        <v>0.76</v>
      </c>
      <c r="K302">
        <v>1.4</v>
      </c>
    </row>
    <row r="303" spans="1:11" x14ac:dyDescent="0.25">
      <c r="A303" t="s">
        <v>146</v>
      </c>
      <c r="B303">
        <v>10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</row>
    <row r="304" spans="1:11" x14ac:dyDescent="0.25">
      <c r="A304" t="s">
        <v>391</v>
      </c>
      <c r="B304">
        <v>20</v>
      </c>
      <c r="C304">
        <v>0.44</v>
      </c>
      <c r="D304">
        <v>0.15</v>
      </c>
      <c r="E304">
        <v>0</v>
      </c>
      <c r="F304">
        <v>0.34</v>
      </c>
      <c r="G304">
        <v>19.649999999999999</v>
      </c>
      <c r="H304">
        <v>0.54</v>
      </c>
      <c r="I304">
        <v>1.7000000000000001E-2</v>
      </c>
      <c r="J304">
        <v>1.59</v>
      </c>
      <c r="K304">
        <v>1.03</v>
      </c>
    </row>
    <row r="305" spans="1:11" x14ac:dyDescent="0.25">
      <c r="A305" t="s">
        <v>144</v>
      </c>
      <c r="B305">
        <v>10</v>
      </c>
      <c r="C305">
        <v>0.05</v>
      </c>
      <c r="D305">
        <v>0</v>
      </c>
      <c r="E305">
        <v>0</v>
      </c>
      <c r="F305">
        <v>0</v>
      </c>
      <c r="G305">
        <v>0.46</v>
      </c>
      <c r="H305">
        <v>0</v>
      </c>
      <c r="I305">
        <v>0</v>
      </c>
      <c r="K305">
        <v>1</v>
      </c>
    </row>
    <row r="306" spans="1:11" x14ac:dyDescent="0.25">
      <c r="A306" t="s">
        <v>176</v>
      </c>
      <c r="B306">
        <v>480</v>
      </c>
      <c r="C306">
        <v>0.51</v>
      </c>
      <c r="D306">
        <v>0.17</v>
      </c>
      <c r="E306">
        <v>0</v>
      </c>
      <c r="F306">
        <v>0.65</v>
      </c>
      <c r="G306">
        <v>23.07</v>
      </c>
      <c r="H306">
        <v>0.47</v>
      </c>
      <c r="I306">
        <v>2.8000000000000001E-2</v>
      </c>
      <c r="J306">
        <v>0.72</v>
      </c>
      <c r="K306">
        <v>1.17</v>
      </c>
    </row>
    <row r="307" spans="1:11" x14ac:dyDescent="0.25">
      <c r="A307" t="s">
        <v>392</v>
      </c>
      <c r="B307">
        <v>10</v>
      </c>
      <c r="C307">
        <v>0.05</v>
      </c>
      <c r="D307">
        <v>0.05</v>
      </c>
      <c r="E307">
        <v>0</v>
      </c>
      <c r="F307">
        <v>0</v>
      </c>
      <c r="G307">
        <v>0.46</v>
      </c>
      <c r="H307">
        <v>0</v>
      </c>
      <c r="I307">
        <v>0</v>
      </c>
      <c r="K307">
        <v>1</v>
      </c>
    </row>
    <row r="308" spans="1:11" x14ac:dyDescent="0.25">
      <c r="A308" t="s">
        <v>157</v>
      </c>
      <c r="B308">
        <v>10</v>
      </c>
      <c r="C308">
        <v>0.24</v>
      </c>
      <c r="D308">
        <v>0.11</v>
      </c>
      <c r="E308">
        <v>0</v>
      </c>
      <c r="F308">
        <v>0</v>
      </c>
      <c r="G308">
        <v>0</v>
      </c>
      <c r="H308">
        <v>0</v>
      </c>
    </row>
    <row r="309" spans="1:11" x14ac:dyDescent="0.25">
      <c r="A309" t="s">
        <v>393</v>
      </c>
      <c r="B309">
        <v>20</v>
      </c>
      <c r="C309">
        <v>0.11</v>
      </c>
      <c r="D309">
        <v>2.2400000000000002</v>
      </c>
      <c r="E309">
        <v>0</v>
      </c>
      <c r="F309">
        <v>0.23</v>
      </c>
      <c r="G309">
        <v>2.74</v>
      </c>
      <c r="H309">
        <v>0.13</v>
      </c>
      <c r="I309">
        <v>8.4000000000000005E-2</v>
      </c>
      <c r="J309">
        <v>0.55000000000000004</v>
      </c>
      <c r="K309">
        <v>1.08</v>
      </c>
    </row>
    <row r="310" spans="1:11" x14ac:dyDescent="0.25">
      <c r="A310" t="s">
        <v>394</v>
      </c>
      <c r="B310">
        <v>20</v>
      </c>
      <c r="C310">
        <v>0.48</v>
      </c>
      <c r="D310">
        <v>0.97</v>
      </c>
      <c r="E310">
        <v>0</v>
      </c>
      <c r="F310">
        <v>0</v>
      </c>
      <c r="G310">
        <v>0</v>
      </c>
      <c r="H310">
        <v>0</v>
      </c>
    </row>
    <row r="311" spans="1:11" x14ac:dyDescent="0.25">
      <c r="A311" t="s">
        <v>160</v>
      </c>
      <c r="B311">
        <v>10</v>
      </c>
      <c r="C311">
        <v>0.18</v>
      </c>
      <c r="D311">
        <v>0</v>
      </c>
      <c r="E311">
        <v>0</v>
      </c>
      <c r="F311">
        <v>0</v>
      </c>
      <c r="G311">
        <v>0</v>
      </c>
      <c r="H311">
        <v>0</v>
      </c>
    </row>
    <row r="312" spans="1:11" x14ac:dyDescent="0.25">
      <c r="A312" t="s">
        <v>395</v>
      </c>
      <c r="B312">
        <v>20</v>
      </c>
      <c r="C312">
        <v>0.6</v>
      </c>
      <c r="D312">
        <v>0.46</v>
      </c>
      <c r="E312">
        <v>0</v>
      </c>
      <c r="F312">
        <v>0.88</v>
      </c>
      <c r="G312">
        <v>32.44</v>
      </c>
      <c r="H312">
        <v>1.34</v>
      </c>
      <c r="I312">
        <v>2.7E-2</v>
      </c>
      <c r="J312">
        <v>1.53</v>
      </c>
      <c r="K312">
        <v>1.36</v>
      </c>
    </row>
    <row r="313" spans="1:11" x14ac:dyDescent="0.25">
      <c r="A313" t="s">
        <v>162</v>
      </c>
      <c r="B313">
        <v>10</v>
      </c>
      <c r="C313">
        <v>0.44</v>
      </c>
      <c r="D313">
        <v>0</v>
      </c>
      <c r="E313">
        <v>0</v>
      </c>
      <c r="F313">
        <v>1.26</v>
      </c>
      <c r="G313">
        <v>0.23</v>
      </c>
      <c r="H313">
        <v>1.55</v>
      </c>
      <c r="I313">
        <v>5.5279999999999996</v>
      </c>
      <c r="J313">
        <v>1.23</v>
      </c>
      <c r="K313">
        <v>1</v>
      </c>
    </row>
    <row r="314" spans="1:11" x14ac:dyDescent="0.25">
      <c r="A314" t="s">
        <v>396</v>
      </c>
      <c r="B314">
        <v>70</v>
      </c>
      <c r="C314">
        <v>0.53</v>
      </c>
      <c r="D314">
        <v>0.99</v>
      </c>
      <c r="E314">
        <v>0</v>
      </c>
      <c r="F314">
        <v>0.01</v>
      </c>
      <c r="G314">
        <v>7.31</v>
      </c>
      <c r="H314">
        <v>0.02</v>
      </c>
      <c r="I314">
        <v>1E-3</v>
      </c>
      <c r="J314">
        <v>1.5</v>
      </c>
      <c r="K314">
        <v>1.0900000000000001</v>
      </c>
    </row>
    <row r="315" spans="1:11" x14ac:dyDescent="0.25">
      <c r="A315" t="s">
        <v>397</v>
      </c>
      <c r="B315">
        <v>10</v>
      </c>
      <c r="C315">
        <v>0.09</v>
      </c>
      <c r="D315">
        <v>0</v>
      </c>
      <c r="E315">
        <v>0</v>
      </c>
      <c r="F315">
        <v>0</v>
      </c>
      <c r="G315">
        <v>0.91</v>
      </c>
      <c r="H315">
        <v>0</v>
      </c>
      <c r="I315">
        <v>0</v>
      </c>
      <c r="K315">
        <v>1</v>
      </c>
    </row>
    <row r="316" spans="1:11" x14ac:dyDescent="0.25">
      <c r="A316" t="s">
        <v>119</v>
      </c>
      <c r="B316">
        <v>10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</row>
    <row r="317" spans="1:11" x14ac:dyDescent="0.25">
      <c r="A317" t="s">
        <v>398</v>
      </c>
      <c r="B317">
        <v>30</v>
      </c>
      <c r="C317">
        <v>0.17</v>
      </c>
      <c r="D317">
        <v>0</v>
      </c>
      <c r="E317">
        <v>0</v>
      </c>
      <c r="F317">
        <v>0</v>
      </c>
      <c r="G317">
        <v>1.83</v>
      </c>
      <c r="H317">
        <v>0</v>
      </c>
      <c r="I317">
        <v>0</v>
      </c>
      <c r="K317">
        <v>1</v>
      </c>
    </row>
    <row r="318" spans="1:11" x14ac:dyDescent="0.25">
      <c r="A318" t="s">
        <v>399</v>
      </c>
      <c r="B318">
        <v>110</v>
      </c>
      <c r="C318">
        <v>0.49</v>
      </c>
      <c r="D318">
        <v>0.53</v>
      </c>
      <c r="E318">
        <v>0</v>
      </c>
      <c r="F318">
        <v>0.33</v>
      </c>
      <c r="G318">
        <v>12.34</v>
      </c>
      <c r="H318">
        <v>0.35</v>
      </c>
      <c r="I318">
        <v>2.7E-2</v>
      </c>
      <c r="J318">
        <v>1.06</v>
      </c>
      <c r="K318">
        <v>1.02</v>
      </c>
    </row>
    <row r="319" spans="1:11" x14ac:dyDescent="0.25">
      <c r="A319" t="s">
        <v>132</v>
      </c>
      <c r="B319">
        <v>10</v>
      </c>
      <c r="C319">
        <v>0.28000000000000003</v>
      </c>
      <c r="D319">
        <v>0.12</v>
      </c>
      <c r="E319">
        <v>0</v>
      </c>
      <c r="F319">
        <v>7.0000000000000007E-2</v>
      </c>
      <c r="G319">
        <v>9.14</v>
      </c>
      <c r="H319">
        <v>0.03</v>
      </c>
      <c r="I319">
        <v>8.0000000000000002E-3</v>
      </c>
      <c r="J319">
        <v>0.45</v>
      </c>
      <c r="K319">
        <v>1</v>
      </c>
    </row>
    <row r="320" spans="1:11" x14ac:dyDescent="0.25">
      <c r="A320" t="s">
        <v>400</v>
      </c>
      <c r="B320">
        <v>10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</row>
    <row r="321" spans="1:11" x14ac:dyDescent="0.25">
      <c r="A321" t="s">
        <v>401</v>
      </c>
      <c r="B321">
        <v>10</v>
      </c>
      <c r="C321">
        <v>0.35</v>
      </c>
      <c r="D321">
        <v>0</v>
      </c>
      <c r="E321">
        <v>0</v>
      </c>
      <c r="F321">
        <v>0.01</v>
      </c>
      <c r="G321">
        <v>1.6</v>
      </c>
      <c r="H321">
        <v>0.01</v>
      </c>
      <c r="I321">
        <v>6.0000000000000001E-3</v>
      </c>
      <c r="J321">
        <v>1.3</v>
      </c>
      <c r="K321">
        <v>1</v>
      </c>
    </row>
    <row r="322" spans="1:11" x14ac:dyDescent="0.25">
      <c r="A322" t="s">
        <v>402</v>
      </c>
      <c r="B322">
        <v>20</v>
      </c>
      <c r="C322">
        <v>0.06</v>
      </c>
      <c r="D322">
        <v>0</v>
      </c>
      <c r="E322">
        <v>0</v>
      </c>
      <c r="F322">
        <v>0</v>
      </c>
      <c r="G322">
        <v>0.46</v>
      </c>
      <c r="H322">
        <v>0</v>
      </c>
      <c r="I322">
        <v>0</v>
      </c>
      <c r="K322">
        <v>1</v>
      </c>
    </row>
    <row r="323" spans="1:11" x14ac:dyDescent="0.25">
      <c r="A323" t="s">
        <v>403</v>
      </c>
      <c r="B323">
        <v>20</v>
      </c>
      <c r="C323">
        <v>0.31</v>
      </c>
      <c r="D323">
        <v>0.17</v>
      </c>
      <c r="E323">
        <v>0</v>
      </c>
      <c r="F323">
        <v>0.06</v>
      </c>
      <c r="G323">
        <v>1.83</v>
      </c>
      <c r="H323">
        <v>0.12</v>
      </c>
      <c r="I323">
        <v>3.1E-2</v>
      </c>
      <c r="J323">
        <v>2.13</v>
      </c>
      <c r="K323">
        <v>1</v>
      </c>
    </row>
    <row r="324" spans="1:11" x14ac:dyDescent="0.25">
      <c r="A324" t="s">
        <v>404</v>
      </c>
      <c r="B324">
        <v>10</v>
      </c>
      <c r="C324">
        <v>0.42</v>
      </c>
      <c r="D324">
        <v>0.28999999999999998</v>
      </c>
      <c r="E324">
        <v>0</v>
      </c>
      <c r="F324">
        <v>0</v>
      </c>
      <c r="G324">
        <v>2.2799999999999998</v>
      </c>
      <c r="H324">
        <v>0</v>
      </c>
      <c r="I324">
        <v>0</v>
      </c>
      <c r="K324">
        <v>1.5</v>
      </c>
    </row>
    <row r="325" spans="1:11" x14ac:dyDescent="0.25">
      <c r="A325" t="s">
        <v>405</v>
      </c>
      <c r="B325">
        <v>10</v>
      </c>
      <c r="C325">
        <v>0.24</v>
      </c>
      <c r="D325">
        <v>0.56000000000000005</v>
      </c>
      <c r="E325">
        <v>0</v>
      </c>
      <c r="F325">
        <v>0</v>
      </c>
      <c r="G325">
        <v>0.23</v>
      </c>
      <c r="H325">
        <v>0</v>
      </c>
      <c r="I325">
        <v>0</v>
      </c>
      <c r="K325">
        <v>1</v>
      </c>
    </row>
    <row r="326" spans="1:11" x14ac:dyDescent="0.25">
      <c r="A326" t="s">
        <v>406</v>
      </c>
      <c r="B326">
        <v>10</v>
      </c>
      <c r="C326">
        <v>0.28999999999999998</v>
      </c>
      <c r="D326">
        <v>0</v>
      </c>
      <c r="E326">
        <v>0</v>
      </c>
      <c r="F326">
        <v>0</v>
      </c>
      <c r="G326">
        <v>1.1399999999999999</v>
      </c>
      <c r="H326">
        <v>0</v>
      </c>
      <c r="I326">
        <v>0</v>
      </c>
      <c r="K326">
        <v>1</v>
      </c>
    </row>
    <row r="327" spans="1:11" x14ac:dyDescent="0.25">
      <c r="A327" t="s">
        <v>407</v>
      </c>
      <c r="B327">
        <v>10</v>
      </c>
      <c r="C327">
        <v>0.51</v>
      </c>
      <c r="D327">
        <v>0</v>
      </c>
      <c r="E327">
        <v>0</v>
      </c>
      <c r="F327">
        <v>0.03</v>
      </c>
      <c r="G327">
        <v>0.91</v>
      </c>
      <c r="H327">
        <v>0.03</v>
      </c>
      <c r="I327">
        <v>3.4000000000000002E-2</v>
      </c>
      <c r="J327">
        <v>0.85</v>
      </c>
      <c r="K327">
        <v>1</v>
      </c>
    </row>
    <row r="328" spans="1:11" x14ac:dyDescent="0.25">
      <c r="A328" t="s">
        <v>143</v>
      </c>
      <c r="B328">
        <v>30</v>
      </c>
      <c r="C328">
        <v>0.56000000000000005</v>
      </c>
      <c r="D328">
        <v>0.56999999999999995</v>
      </c>
      <c r="E328">
        <v>0</v>
      </c>
      <c r="F328">
        <v>0.31</v>
      </c>
      <c r="G328">
        <v>4.57</v>
      </c>
      <c r="H328">
        <v>0.42</v>
      </c>
      <c r="I328">
        <v>6.9000000000000006E-2</v>
      </c>
      <c r="J328">
        <v>1.33</v>
      </c>
      <c r="K328">
        <v>1.1000000000000001</v>
      </c>
    </row>
    <row r="329" spans="1:11" x14ac:dyDescent="0.25">
      <c r="A329" t="s">
        <v>408</v>
      </c>
      <c r="B329">
        <v>10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</row>
    <row r="330" spans="1:11" x14ac:dyDescent="0.25">
      <c r="A330" t="s">
        <v>164</v>
      </c>
      <c r="B330">
        <v>140</v>
      </c>
      <c r="C330">
        <v>0.56999999999999995</v>
      </c>
      <c r="D330">
        <v>0.95</v>
      </c>
      <c r="E330">
        <v>0</v>
      </c>
      <c r="F330">
        <v>4.26</v>
      </c>
      <c r="G330">
        <v>18.5</v>
      </c>
      <c r="H330">
        <v>2.89</v>
      </c>
      <c r="I330">
        <v>0.23</v>
      </c>
      <c r="J330">
        <v>0.68</v>
      </c>
      <c r="K330">
        <v>1.2</v>
      </c>
    </row>
    <row r="331" spans="1:11" x14ac:dyDescent="0.25">
      <c r="A331" t="s">
        <v>409</v>
      </c>
      <c r="B331">
        <v>70</v>
      </c>
      <c r="C331">
        <v>0.13</v>
      </c>
      <c r="D331">
        <v>0</v>
      </c>
      <c r="E331">
        <v>0</v>
      </c>
      <c r="F331">
        <v>0</v>
      </c>
      <c r="G331">
        <v>0.23</v>
      </c>
      <c r="H331">
        <v>0</v>
      </c>
      <c r="I331">
        <v>0</v>
      </c>
      <c r="K331">
        <v>2</v>
      </c>
    </row>
    <row r="332" spans="1:11" x14ac:dyDescent="0.25">
      <c r="A332" t="s">
        <v>152</v>
      </c>
      <c r="B332">
        <v>10</v>
      </c>
      <c r="C332">
        <v>0.25</v>
      </c>
      <c r="D332">
        <v>1.1299999999999999</v>
      </c>
      <c r="E332">
        <v>0</v>
      </c>
      <c r="F332">
        <v>0</v>
      </c>
      <c r="G332">
        <v>0.46</v>
      </c>
      <c r="H332">
        <v>0</v>
      </c>
      <c r="I332">
        <v>0</v>
      </c>
      <c r="K332">
        <v>1</v>
      </c>
    </row>
    <row r="333" spans="1:11" x14ac:dyDescent="0.25">
      <c r="A333" t="s">
        <v>410</v>
      </c>
      <c r="B333">
        <v>0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</row>
    <row r="334" spans="1:11" x14ac:dyDescent="0.25">
      <c r="A334" t="s">
        <v>411</v>
      </c>
      <c r="B334">
        <v>10</v>
      </c>
      <c r="C334">
        <v>0.04</v>
      </c>
      <c r="D334">
        <v>0</v>
      </c>
      <c r="E334">
        <v>0</v>
      </c>
      <c r="F334">
        <v>0</v>
      </c>
      <c r="G334">
        <v>0</v>
      </c>
      <c r="H334">
        <v>0</v>
      </c>
    </row>
    <row r="335" spans="1:11" x14ac:dyDescent="0.25">
      <c r="A335" t="s">
        <v>412</v>
      </c>
      <c r="B335">
        <v>10</v>
      </c>
      <c r="C335">
        <v>0.42</v>
      </c>
      <c r="D335">
        <v>1.96</v>
      </c>
      <c r="E335">
        <v>0</v>
      </c>
      <c r="F335">
        <v>0.17</v>
      </c>
      <c r="G335">
        <v>5.48</v>
      </c>
      <c r="H335">
        <v>0.36</v>
      </c>
      <c r="I335">
        <v>3.2000000000000001E-2</v>
      </c>
      <c r="J335">
        <v>2.0699999999999998</v>
      </c>
      <c r="K335">
        <v>1.67</v>
      </c>
    </row>
    <row r="336" spans="1:11" x14ac:dyDescent="0.25">
      <c r="A336" t="s">
        <v>413</v>
      </c>
      <c r="B336">
        <v>10</v>
      </c>
      <c r="C336">
        <v>0.37</v>
      </c>
      <c r="D336">
        <v>0</v>
      </c>
      <c r="E336">
        <v>0</v>
      </c>
      <c r="F336">
        <v>0</v>
      </c>
      <c r="G336">
        <v>0.23</v>
      </c>
      <c r="H336">
        <v>0</v>
      </c>
      <c r="I336">
        <v>0</v>
      </c>
      <c r="K336">
        <v>1</v>
      </c>
    </row>
    <row r="337" spans="1:11" x14ac:dyDescent="0.25">
      <c r="A337" t="s">
        <v>414</v>
      </c>
      <c r="B337">
        <v>20</v>
      </c>
      <c r="C337">
        <v>0.5</v>
      </c>
      <c r="D337">
        <v>1.4</v>
      </c>
      <c r="E337">
        <v>0</v>
      </c>
      <c r="F337">
        <v>0</v>
      </c>
      <c r="G337">
        <v>3.43</v>
      </c>
      <c r="H337">
        <v>0</v>
      </c>
      <c r="I337">
        <v>0</v>
      </c>
      <c r="J337">
        <v>2.63</v>
      </c>
      <c r="K337">
        <v>2.4</v>
      </c>
    </row>
    <row r="338" spans="1:11" x14ac:dyDescent="0.25">
      <c r="A338" t="s">
        <v>166</v>
      </c>
      <c r="B338">
        <v>10</v>
      </c>
      <c r="C338">
        <v>0.28000000000000003</v>
      </c>
      <c r="D338">
        <v>2.98</v>
      </c>
      <c r="E338">
        <v>0</v>
      </c>
      <c r="F338">
        <v>0</v>
      </c>
      <c r="G338">
        <v>0</v>
      </c>
      <c r="H338">
        <v>0</v>
      </c>
    </row>
    <row r="339" spans="1:11" x14ac:dyDescent="0.25">
      <c r="A339" t="s">
        <v>148</v>
      </c>
      <c r="B339">
        <v>10</v>
      </c>
      <c r="C339">
        <v>0.33</v>
      </c>
      <c r="D339">
        <v>0</v>
      </c>
      <c r="E339">
        <v>0</v>
      </c>
      <c r="F339">
        <v>0.66</v>
      </c>
      <c r="G339">
        <v>3.88</v>
      </c>
      <c r="H339">
        <v>0.33</v>
      </c>
      <c r="I339">
        <v>0.17</v>
      </c>
      <c r="J339">
        <v>0.5</v>
      </c>
      <c r="K339">
        <v>1</v>
      </c>
    </row>
    <row r="340" spans="1:11" x14ac:dyDescent="0.25">
      <c r="A340" t="s">
        <v>170</v>
      </c>
      <c r="B340">
        <v>30</v>
      </c>
      <c r="C340">
        <v>0.5</v>
      </c>
      <c r="D340">
        <v>0.24</v>
      </c>
      <c r="E340">
        <v>0</v>
      </c>
      <c r="F340">
        <v>0.02</v>
      </c>
      <c r="G340">
        <v>2.74</v>
      </c>
      <c r="H340">
        <v>0.04</v>
      </c>
      <c r="I340">
        <v>8.0000000000000002E-3</v>
      </c>
      <c r="J340">
        <v>1.8</v>
      </c>
      <c r="K340">
        <v>1.17</v>
      </c>
    </row>
    <row r="341" spans="1:11" x14ac:dyDescent="0.25">
      <c r="A341" t="s">
        <v>415</v>
      </c>
      <c r="B341">
        <v>10</v>
      </c>
      <c r="C341">
        <v>0.04</v>
      </c>
      <c r="D341">
        <v>0.05</v>
      </c>
      <c r="E341">
        <v>0</v>
      </c>
      <c r="F341">
        <v>0.03</v>
      </c>
      <c r="G341">
        <v>1.6</v>
      </c>
      <c r="H341">
        <v>0.01</v>
      </c>
      <c r="I341">
        <v>1.7999999999999999E-2</v>
      </c>
      <c r="J341">
        <v>0.42</v>
      </c>
      <c r="K341">
        <v>1.57</v>
      </c>
    </row>
    <row r="342" spans="1:11" x14ac:dyDescent="0.25">
      <c r="A342" t="s">
        <v>416</v>
      </c>
      <c r="B342">
        <v>40</v>
      </c>
      <c r="C342">
        <v>0.35</v>
      </c>
      <c r="D342">
        <v>7.0000000000000007E-2</v>
      </c>
      <c r="E342">
        <v>0</v>
      </c>
      <c r="F342">
        <v>0</v>
      </c>
      <c r="G342">
        <v>2.97</v>
      </c>
      <c r="H342">
        <v>0</v>
      </c>
      <c r="I342">
        <v>0</v>
      </c>
      <c r="K342">
        <v>1</v>
      </c>
    </row>
    <row r="343" spans="1:11" x14ac:dyDescent="0.25">
      <c r="A343" t="s">
        <v>46</v>
      </c>
      <c r="B343">
        <v>10</v>
      </c>
      <c r="C343">
        <v>0.14000000000000001</v>
      </c>
      <c r="D343">
        <v>0.02</v>
      </c>
      <c r="E343">
        <v>0</v>
      </c>
      <c r="F343">
        <v>0</v>
      </c>
      <c r="G343">
        <v>0</v>
      </c>
      <c r="H343">
        <v>0</v>
      </c>
    </row>
    <row r="344" spans="1:11" x14ac:dyDescent="0.25">
      <c r="A344" t="s">
        <v>156</v>
      </c>
      <c r="B344">
        <v>10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</row>
    <row r="345" spans="1:11" x14ac:dyDescent="0.25">
      <c r="A345" t="s">
        <v>151</v>
      </c>
      <c r="B345">
        <v>20</v>
      </c>
      <c r="C345">
        <v>0.47</v>
      </c>
      <c r="D345">
        <v>0</v>
      </c>
      <c r="E345">
        <v>0</v>
      </c>
      <c r="F345">
        <v>0</v>
      </c>
      <c r="G345">
        <v>0</v>
      </c>
      <c r="H345">
        <v>0</v>
      </c>
    </row>
    <row r="346" spans="1:11" x14ac:dyDescent="0.25">
      <c r="A346" t="s">
        <v>417</v>
      </c>
      <c r="B346">
        <v>40</v>
      </c>
      <c r="C346">
        <v>0.25</v>
      </c>
      <c r="D346">
        <v>1.56</v>
      </c>
      <c r="E346">
        <v>0</v>
      </c>
      <c r="F346">
        <v>0.31</v>
      </c>
      <c r="G346">
        <v>8.68</v>
      </c>
      <c r="H346">
        <v>0.18</v>
      </c>
      <c r="I346">
        <v>3.5000000000000003E-2</v>
      </c>
      <c r="J346">
        <v>0.56999999999999995</v>
      </c>
      <c r="K346">
        <v>1.03</v>
      </c>
    </row>
    <row r="347" spans="1:11" x14ac:dyDescent="0.25">
      <c r="A347" t="s">
        <v>177</v>
      </c>
      <c r="B347">
        <v>20</v>
      </c>
      <c r="C347">
        <v>0.74</v>
      </c>
      <c r="D347">
        <v>0.57999999999999996</v>
      </c>
      <c r="E347">
        <v>0</v>
      </c>
      <c r="F347">
        <v>0</v>
      </c>
      <c r="G347">
        <v>2.74</v>
      </c>
      <c r="H347">
        <v>0</v>
      </c>
      <c r="I347">
        <v>0</v>
      </c>
      <c r="K347">
        <v>1.33</v>
      </c>
    </row>
    <row r="348" spans="1:11" x14ac:dyDescent="0.25">
      <c r="A348" t="s">
        <v>189</v>
      </c>
      <c r="B348">
        <v>10</v>
      </c>
      <c r="C348">
        <v>0.15</v>
      </c>
      <c r="D348">
        <v>0</v>
      </c>
      <c r="E348">
        <v>0</v>
      </c>
      <c r="F348">
        <v>0</v>
      </c>
      <c r="G348">
        <v>0.23</v>
      </c>
      <c r="H348">
        <v>0</v>
      </c>
      <c r="I348">
        <v>0</v>
      </c>
      <c r="K348">
        <v>3</v>
      </c>
    </row>
    <row r="349" spans="1:11" x14ac:dyDescent="0.25">
      <c r="A349" t="s">
        <v>418</v>
      </c>
      <c r="B349">
        <v>10</v>
      </c>
      <c r="C349">
        <v>0.34</v>
      </c>
      <c r="D349">
        <v>0</v>
      </c>
      <c r="E349">
        <v>0</v>
      </c>
      <c r="F349">
        <v>0</v>
      </c>
      <c r="G349">
        <v>0.46</v>
      </c>
      <c r="H349">
        <v>0</v>
      </c>
      <c r="I349">
        <v>0</v>
      </c>
      <c r="K349">
        <v>1</v>
      </c>
    </row>
    <row r="350" spans="1:11" x14ac:dyDescent="0.25">
      <c r="A350" t="s">
        <v>419</v>
      </c>
      <c r="B350">
        <v>10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</row>
    <row r="351" spans="1:11" x14ac:dyDescent="0.25">
      <c r="A351" t="s">
        <v>187</v>
      </c>
      <c r="B351">
        <v>110</v>
      </c>
      <c r="C351">
        <v>0.39</v>
      </c>
      <c r="D351">
        <v>0.14000000000000001</v>
      </c>
      <c r="E351">
        <v>0</v>
      </c>
      <c r="F351">
        <v>0.23</v>
      </c>
      <c r="G351">
        <v>5.71</v>
      </c>
      <c r="H351">
        <v>0.08</v>
      </c>
      <c r="I351">
        <v>0.04</v>
      </c>
      <c r="J351">
        <v>0.36</v>
      </c>
      <c r="K351">
        <v>1.08</v>
      </c>
    </row>
    <row r="352" spans="1:11" x14ac:dyDescent="0.25">
      <c r="A352" t="s">
        <v>130</v>
      </c>
      <c r="B352">
        <v>40</v>
      </c>
      <c r="C352">
        <v>0.28999999999999998</v>
      </c>
      <c r="D352">
        <v>0.35</v>
      </c>
      <c r="E352">
        <v>0</v>
      </c>
      <c r="F352">
        <v>0</v>
      </c>
      <c r="G352">
        <v>1.1399999999999999</v>
      </c>
      <c r="H352">
        <v>0</v>
      </c>
      <c r="I352">
        <v>0</v>
      </c>
      <c r="K352">
        <v>1</v>
      </c>
    </row>
    <row r="353" spans="1:11" x14ac:dyDescent="0.25">
      <c r="A353" t="s">
        <v>420</v>
      </c>
      <c r="B353">
        <v>10</v>
      </c>
      <c r="C353">
        <v>0.38</v>
      </c>
      <c r="D353">
        <v>1.57</v>
      </c>
      <c r="E353">
        <v>0</v>
      </c>
      <c r="F353">
        <v>0.05</v>
      </c>
      <c r="G353">
        <v>4.57</v>
      </c>
      <c r="H353">
        <v>0.15</v>
      </c>
      <c r="I353">
        <v>0.01</v>
      </c>
      <c r="J353">
        <v>3.36</v>
      </c>
      <c r="K353">
        <v>1.25</v>
      </c>
    </row>
    <row r="354" spans="1:11" x14ac:dyDescent="0.25">
      <c r="A354" t="s">
        <v>421</v>
      </c>
      <c r="B354">
        <v>10</v>
      </c>
      <c r="C354">
        <v>0.14000000000000001</v>
      </c>
      <c r="D354">
        <v>0</v>
      </c>
      <c r="E354">
        <v>0</v>
      </c>
      <c r="F354">
        <v>0.11</v>
      </c>
      <c r="G354">
        <v>4.34</v>
      </c>
      <c r="H354">
        <v>0.24</v>
      </c>
      <c r="I354">
        <v>2.5999999999999999E-2</v>
      </c>
      <c r="J354">
        <v>2.15</v>
      </c>
      <c r="K354">
        <v>1.53</v>
      </c>
    </row>
    <row r="355" spans="1:11" x14ac:dyDescent="0.25">
      <c r="A355" t="s">
        <v>182</v>
      </c>
      <c r="B355">
        <v>50</v>
      </c>
      <c r="C355">
        <v>0.22</v>
      </c>
      <c r="D355">
        <v>0.11</v>
      </c>
      <c r="E355">
        <v>0</v>
      </c>
      <c r="F355">
        <v>0.03</v>
      </c>
      <c r="G355">
        <v>2.06</v>
      </c>
      <c r="H355">
        <v>0.02</v>
      </c>
      <c r="I355">
        <v>1.6E-2</v>
      </c>
      <c r="J355">
        <v>0.66</v>
      </c>
      <c r="K355">
        <v>1.1100000000000001</v>
      </c>
    </row>
    <row r="356" spans="1:11" x14ac:dyDescent="0.25">
      <c r="A356" t="s">
        <v>422</v>
      </c>
      <c r="B356">
        <v>140</v>
      </c>
      <c r="C356">
        <v>0.65</v>
      </c>
      <c r="D356">
        <v>1.24</v>
      </c>
      <c r="E356">
        <v>0</v>
      </c>
      <c r="F356">
        <v>0.1</v>
      </c>
      <c r="G356">
        <v>6.85</v>
      </c>
      <c r="H356">
        <v>0.21</v>
      </c>
      <c r="I356">
        <v>1.4E-2</v>
      </c>
      <c r="J356">
        <v>2.2400000000000002</v>
      </c>
      <c r="K356">
        <v>1.47</v>
      </c>
    </row>
    <row r="357" spans="1:11" x14ac:dyDescent="0.25">
      <c r="A357" t="s">
        <v>423</v>
      </c>
      <c r="B357">
        <v>30</v>
      </c>
      <c r="C357">
        <v>0.45</v>
      </c>
      <c r="D357">
        <v>0.13</v>
      </c>
      <c r="E357">
        <v>0</v>
      </c>
      <c r="F357">
        <v>0.23</v>
      </c>
      <c r="G357">
        <v>21.7</v>
      </c>
      <c r="H357">
        <v>0.28999999999999998</v>
      </c>
      <c r="I357">
        <v>0.01</v>
      </c>
      <c r="J357">
        <v>1.28</v>
      </c>
      <c r="K357">
        <v>1.2</v>
      </c>
    </row>
    <row r="358" spans="1:11" x14ac:dyDescent="0.25">
      <c r="A358" t="s">
        <v>150</v>
      </c>
      <c r="B358">
        <v>10</v>
      </c>
      <c r="C358">
        <v>0.91</v>
      </c>
      <c r="D358">
        <v>0</v>
      </c>
      <c r="E358">
        <v>0</v>
      </c>
      <c r="F358">
        <v>0</v>
      </c>
      <c r="G358">
        <v>0.23</v>
      </c>
      <c r="H358">
        <v>0</v>
      </c>
      <c r="I358">
        <v>0</v>
      </c>
      <c r="K358">
        <v>1</v>
      </c>
    </row>
    <row r="359" spans="1:11" x14ac:dyDescent="0.25">
      <c r="A359" t="s">
        <v>424</v>
      </c>
      <c r="B359">
        <v>10</v>
      </c>
      <c r="C359">
        <v>0.1</v>
      </c>
      <c r="D359">
        <v>0</v>
      </c>
      <c r="E359">
        <v>0</v>
      </c>
      <c r="F359">
        <v>7.0000000000000007E-2</v>
      </c>
      <c r="G359">
        <v>5.03</v>
      </c>
      <c r="H359">
        <v>0.13</v>
      </c>
      <c r="I359">
        <v>1.4E-2</v>
      </c>
      <c r="J359">
        <v>1.88</v>
      </c>
      <c r="K359">
        <v>1.32</v>
      </c>
    </row>
    <row r="360" spans="1:11" x14ac:dyDescent="0.25">
      <c r="A360" t="s">
        <v>425</v>
      </c>
      <c r="B360">
        <v>20</v>
      </c>
      <c r="C360">
        <v>0.33</v>
      </c>
      <c r="D360">
        <v>0</v>
      </c>
      <c r="E360">
        <v>0</v>
      </c>
      <c r="F360">
        <v>0</v>
      </c>
      <c r="G360">
        <v>0</v>
      </c>
      <c r="H360">
        <v>0</v>
      </c>
    </row>
    <row r="361" spans="1:11" x14ac:dyDescent="0.25">
      <c r="A361" t="s">
        <v>426</v>
      </c>
      <c r="B361">
        <v>20</v>
      </c>
      <c r="C361">
        <v>0.09</v>
      </c>
      <c r="D361">
        <v>0.11</v>
      </c>
      <c r="E361">
        <v>0</v>
      </c>
      <c r="F361">
        <v>0</v>
      </c>
      <c r="G361">
        <v>0</v>
      </c>
      <c r="H361">
        <v>0</v>
      </c>
    </row>
    <row r="362" spans="1:11" x14ac:dyDescent="0.25">
      <c r="A362" t="s">
        <v>427</v>
      </c>
      <c r="B362">
        <v>10</v>
      </c>
      <c r="C362">
        <v>0.3</v>
      </c>
      <c r="D362">
        <v>0.06</v>
      </c>
      <c r="E362">
        <v>0</v>
      </c>
      <c r="F362">
        <v>0.1</v>
      </c>
      <c r="G362">
        <v>5.48</v>
      </c>
      <c r="H362">
        <v>0.15</v>
      </c>
      <c r="I362">
        <v>1.7999999999999999E-2</v>
      </c>
      <c r="J362">
        <v>1.53</v>
      </c>
      <c r="K362">
        <v>1.17</v>
      </c>
    </row>
    <row r="363" spans="1:11" x14ac:dyDescent="0.25">
      <c r="A363" t="s">
        <v>428</v>
      </c>
      <c r="B363">
        <v>20</v>
      </c>
      <c r="C363">
        <v>0.28000000000000003</v>
      </c>
      <c r="D363">
        <v>0.44</v>
      </c>
      <c r="E363">
        <v>0</v>
      </c>
      <c r="F363">
        <v>0.02</v>
      </c>
      <c r="G363">
        <v>7.77</v>
      </c>
      <c r="H363">
        <v>0.05</v>
      </c>
      <c r="I363">
        <v>3.0000000000000001E-3</v>
      </c>
      <c r="J363">
        <v>1.94</v>
      </c>
      <c r="K363">
        <v>1.32</v>
      </c>
    </row>
    <row r="364" spans="1:11" x14ac:dyDescent="0.25">
      <c r="A364" t="s">
        <v>180</v>
      </c>
      <c r="B364">
        <v>10</v>
      </c>
      <c r="C364">
        <v>0.19</v>
      </c>
      <c r="D364">
        <v>0</v>
      </c>
      <c r="E364">
        <v>0</v>
      </c>
      <c r="F364">
        <v>0</v>
      </c>
      <c r="G364">
        <v>1.6</v>
      </c>
      <c r="H364">
        <v>0</v>
      </c>
      <c r="I364">
        <v>0</v>
      </c>
      <c r="K364">
        <v>1</v>
      </c>
    </row>
    <row r="365" spans="1:11" x14ac:dyDescent="0.25">
      <c r="A365" t="s">
        <v>186</v>
      </c>
      <c r="B365">
        <v>10</v>
      </c>
      <c r="C365">
        <v>0.37</v>
      </c>
      <c r="D365">
        <v>0</v>
      </c>
      <c r="E365">
        <v>0</v>
      </c>
      <c r="F365">
        <v>4.4000000000000004</v>
      </c>
      <c r="G365">
        <v>16.22</v>
      </c>
      <c r="H365">
        <v>0.97</v>
      </c>
      <c r="I365">
        <v>0.27100000000000002</v>
      </c>
      <c r="J365">
        <v>0.22</v>
      </c>
      <c r="K365">
        <v>1.1100000000000001</v>
      </c>
    </row>
    <row r="366" spans="1:11" x14ac:dyDescent="0.25">
      <c r="A366" t="s">
        <v>429</v>
      </c>
      <c r="B366">
        <v>10</v>
      </c>
      <c r="C366">
        <v>0.28999999999999998</v>
      </c>
      <c r="D366">
        <v>0.1</v>
      </c>
      <c r="E366">
        <v>0</v>
      </c>
      <c r="F366">
        <v>0.02</v>
      </c>
      <c r="G366">
        <v>5.71</v>
      </c>
      <c r="H366">
        <v>0.05</v>
      </c>
      <c r="I366">
        <v>3.0000000000000001E-3</v>
      </c>
      <c r="J366">
        <v>3.01</v>
      </c>
      <c r="K366">
        <v>1.24</v>
      </c>
    </row>
    <row r="367" spans="1:11" x14ac:dyDescent="0.25">
      <c r="A367" t="s">
        <v>430</v>
      </c>
      <c r="B367">
        <v>10</v>
      </c>
      <c r="C367">
        <v>0.04</v>
      </c>
      <c r="D367">
        <v>0</v>
      </c>
      <c r="E367">
        <v>0</v>
      </c>
      <c r="F367">
        <v>0</v>
      </c>
      <c r="G367">
        <v>0</v>
      </c>
      <c r="H367">
        <v>0</v>
      </c>
    </row>
    <row r="368" spans="1:11" x14ac:dyDescent="0.25">
      <c r="A368" t="s">
        <v>431</v>
      </c>
      <c r="B368">
        <v>10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</row>
    <row r="369" spans="1:11" x14ac:dyDescent="0.25">
      <c r="A369" t="s">
        <v>432</v>
      </c>
      <c r="B369">
        <v>30</v>
      </c>
      <c r="C369">
        <v>0.26</v>
      </c>
      <c r="D369">
        <v>1.1299999999999999</v>
      </c>
      <c r="E369">
        <v>0</v>
      </c>
      <c r="F369">
        <v>0</v>
      </c>
      <c r="G369">
        <v>0.23</v>
      </c>
      <c r="H369">
        <v>0</v>
      </c>
      <c r="I369">
        <v>0</v>
      </c>
      <c r="K369">
        <v>1</v>
      </c>
    </row>
    <row r="370" spans="1:11" x14ac:dyDescent="0.25">
      <c r="A370" t="s">
        <v>142</v>
      </c>
      <c r="B370">
        <v>10</v>
      </c>
      <c r="C370">
        <v>0.14000000000000001</v>
      </c>
      <c r="D370">
        <v>0</v>
      </c>
      <c r="E370">
        <v>0</v>
      </c>
      <c r="F370">
        <v>0</v>
      </c>
      <c r="G370">
        <v>0</v>
      </c>
      <c r="H370">
        <v>0</v>
      </c>
    </row>
    <row r="371" spans="1:11" x14ac:dyDescent="0.25">
      <c r="A371" t="s">
        <v>433</v>
      </c>
      <c r="B371">
        <v>30</v>
      </c>
      <c r="C371">
        <v>0.49</v>
      </c>
      <c r="D371">
        <v>0</v>
      </c>
      <c r="E371">
        <v>0</v>
      </c>
      <c r="F371">
        <v>0.55000000000000004</v>
      </c>
      <c r="G371">
        <v>20.79</v>
      </c>
      <c r="H371">
        <v>1.3</v>
      </c>
      <c r="I371">
        <v>2.5999999999999999E-2</v>
      </c>
      <c r="J371">
        <v>2.37</v>
      </c>
      <c r="K371">
        <v>1.9</v>
      </c>
    </row>
    <row r="372" spans="1:11" x14ac:dyDescent="0.25">
      <c r="A372" t="s">
        <v>178</v>
      </c>
      <c r="B372">
        <v>90</v>
      </c>
      <c r="C372">
        <v>0.44</v>
      </c>
      <c r="D372">
        <v>2.48</v>
      </c>
      <c r="E372">
        <v>0</v>
      </c>
      <c r="F372">
        <v>0</v>
      </c>
      <c r="G372">
        <v>5.48</v>
      </c>
      <c r="H372">
        <v>0</v>
      </c>
      <c r="I372">
        <v>0</v>
      </c>
      <c r="K372">
        <v>1.04</v>
      </c>
    </row>
    <row r="373" spans="1:11" x14ac:dyDescent="0.25">
      <c r="A373" t="s">
        <v>168</v>
      </c>
      <c r="B373">
        <v>10</v>
      </c>
      <c r="C373">
        <v>0.67</v>
      </c>
      <c r="D373">
        <v>0.14000000000000001</v>
      </c>
      <c r="E373">
        <v>0</v>
      </c>
      <c r="F373">
        <v>0</v>
      </c>
      <c r="G373">
        <v>0.91</v>
      </c>
      <c r="H373">
        <v>0</v>
      </c>
      <c r="I373">
        <v>0</v>
      </c>
      <c r="K373">
        <v>1.25</v>
      </c>
    </row>
    <row r="374" spans="1:11" x14ac:dyDescent="0.25">
      <c r="A374" t="s">
        <v>153</v>
      </c>
      <c r="B374">
        <v>70</v>
      </c>
      <c r="C374">
        <v>0.44</v>
      </c>
      <c r="D374">
        <v>0.06</v>
      </c>
      <c r="E374">
        <v>0</v>
      </c>
      <c r="F374">
        <v>0.15</v>
      </c>
      <c r="G374">
        <v>23.3</v>
      </c>
      <c r="H374">
        <v>0.39</v>
      </c>
      <c r="I374">
        <v>6.0000000000000001E-3</v>
      </c>
      <c r="J374">
        <v>2.61</v>
      </c>
      <c r="K374">
        <v>1.06</v>
      </c>
    </row>
    <row r="375" spans="1:11" x14ac:dyDescent="0.25">
      <c r="A375" t="s">
        <v>185</v>
      </c>
      <c r="B375">
        <v>10</v>
      </c>
      <c r="C375">
        <v>0.08</v>
      </c>
      <c r="D375">
        <v>0</v>
      </c>
      <c r="E375">
        <v>0</v>
      </c>
      <c r="F375">
        <v>0</v>
      </c>
      <c r="G375">
        <v>0.69</v>
      </c>
      <c r="H375">
        <v>0</v>
      </c>
      <c r="I375">
        <v>0</v>
      </c>
      <c r="K375">
        <v>1</v>
      </c>
    </row>
    <row r="376" spans="1:11" x14ac:dyDescent="0.25">
      <c r="A376" t="s">
        <v>434</v>
      </c>
      <c r="B376">
        <v>10</v>
      </c>
      <c r="C376">
        <v>0.22</v>
      </c>
      <c r="D376">
        <v>0</v>
      </c>
      <c r="E376">
        <v>0</v>
      </c>
      <c r="F376">
        <v>0.01</v>
      </c>
      <c r="G376">
        <v>1.6</v>
      </c>
      <c r="H376">
        <v>0.03</v>
      </c>
      <c r="I376">
        <v>8.0000000000000002E-3</v>
      </c>
      <c r="J376">
        <v>2.14</v>
      </c>
      <c r="K376">
        <v>1</v>
      </c>
    </row>
    <row r="377" spans="1:11" x14ac:dyDescent="0.25">
      <c r="A377" t="s">
        <v>174</v>
      </c>
      <c r="B377">
        <v>10</v>
      </c>
      <c r="C377">
        <v>0.34</v>
      </c>
      <c r="D377">
        <v>1.19</v>
      </c>
      <c r="E377">
        <v>0</v>
      </c>
      <c r="F377">
        <v>0</v>
      </c>
      <c r="G377">
        <v>0.69</v>
      </c>
      <c r="H377">
        <v>0</v>
      </c>
      <c r="I377">
        <v>0</v>
      </c>
      <c r="K377">
        <v>1</v>
      </c>
    </row>
    <row r="378" spans="1:11" x14ac:dyDescent="0.25">
      <c r="A378" t="s">
        <v>175</v>
      </c>
      <c r="B378">
        <v>30</v>
      </c>
      <c r="C378">
        <v>0.6</v>
      </c>
      <c r="D378">
        <v>0.18</v>
      </c>
      <c r="E378">
        <v>0</v>
      </c>
      <c r="F378">
        <v>0.08</v>
      </c>
      <c r="G378">
        <v>2.06</v>
      </c>
      <c r="H378">
        <v>0</v>
      </c>
      <c r="I378">
        <v>3.9E-2</v>
      </c>
      <c r="J378">
        <v>0.04</v>
      </c>
      <c r="K378">
        <v>1.1100000000000001</v>
      </c>
    </row>
    <row r="379" spans="1:11" x14ac:dyDescent="0.25">
      <c r="A379" t="s">
        <v>435</v>
      </c>
      <c r="B379">
        <v>10</v>
      </c>
      <c r="C379">
        <v>0.1</v>
      </c>
      <c r="D379">
        <v>0</v>
      </c>
      <c r="E379">
        <v>0</v>
      </c>
      <c r="F379">
        <v>0</v>
      </c>
      <c r="G379">
        <v>0</v>
      </c>
      <c r="H379">
        <v>0</v>
      </c>
    </row>
    <row r="380" spans="1:11" x14ac:dyDescent="0.25">
      <c r="A380" t="s">
        <v>436</v>
      </c>
      <c r="B380">
        <v>10</v>
      </c>
      <c r="C380">
        <v>0.27</v>
      </c>
      <c r="D380">
        <v>0</v>
      </c>
      <c r="E380">
        <v>0</v>
      </c>
      <c r="F380">
        <v>7.19</v>
      </c>
      <c r="G380">
        <v>3.88</v>
      </c>
      <c r="H380">
        <v>0.19</v>
      </c>
      <c r="I380">
        <v>1.8520000000000001</v>
      </c>
      <c r="J380">
        <v>0.03</v>
      </c>
      <c r="K380">
        <v>1</v>
      </c>
    </row>
    <row r="381" spans="1:11" x14ac:dyDescent="0.25">
      <c r="A381" t="s">
        <v>437</v>
      </c>
      <c r="B381">
        <v>10</v>
      </c>
      <c r="C381">
        <v>0.05</v>
      </c>
      <c r="D381">
        <v>0</v>
      </c>
      <c r="E381">
        <v>0</v>
      </c>
      <c r="F381">
        <v>0</v>
      </c>
      <c r="G381">
        <v>0</v>
      </c>
      <c r="H381">
        <v>0</v>
      </c>
    </row>
    <row r="382" spans="1:11" x14ac:dyDescent="0.25">
      <c r="A382" t="s">
        <v>438</v>
      </c>
      <c r="B382">
        <v>30</v>
      </c>
      <c r="C382">
        <v>0.72</v>
      </c>
      <c r="D382">
        <v>0.84</v>
      </c>
      <c r="E382">
        <v>0</v>
      </c>
      <c r="F382">
        <v>0.08</v>
      </c>
      <c r="G382">
        <v>1.83</v>
      </c>
      <c r="H382">
        <v>0.26</v>
      </c>
      <c r="I382">
        <v>4.2999999999999997E-2</v>
      </c>
      <c r="J382">
        <v>3.26</v>
      </c>
      <c r="K382">
        <v>1.25</v>
      </c>
    </row>
    <row r="383" spans="1:11" x14ac:dyDescent="0.25">
      <c r="A383" t="s">
        <v>163</v>
      </c>
      <c r="B383">
        <v>10</v>
      </c>
      <c r="C383">
        <v>0</v>
      </c>
      <c r="D383">
        <v>0</v>
      </c>
      <c r="E383">
        <v>0</v>
      </c>
      <c r="F383">
        <v>0</v>
      </c>
      <c r="G383">
        <v>0.23</v>
      </c>
      <c r="H383">
        <v>0</v>
      </c>
      <c r="I383">
        <v>0</v>
      </c>
      <c r="K383">
        <v>1</v>
      </c>
    </row>
    <row r="384" spans="1:11" x14ac:dyDescent="0.25">
      <c r="A384" t="s">
        <v>439</v>
      </c>
      <c r="B384">
        <v>10</v>
      </c>
      <c r="C384">
        <v>0.28999999999999998</v>
      </c>
      <c r="D384">
        <v>0</v>
      </c>
      <c r="E384">
        <v>0</v>
      </c>
      <c r="F384">
        <v>0</v>
      </c>
      <c r="G384">
        <v>0</v>
      </c>
      <c r="H384">
        <v>0</v>
      </c>
    </row>
    <row r="385" spans="1:11" x14ac:dyDescent="0.25">
      <c r="A385" t="s">
        <v>120</v>
      </c>
      <c r="B385">
        <v>10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</row>
    <row r="386" spans="1:11" x14ac:dyDescent="0.25">
      <c r="A386" t="s">
        <v>440</v>
      </c>
      <c r="B386">
        <v>10</v>
      </c>
      <c r="C386">
        <v>0.49</v>
      </c>
      <c r="D386">
        <v>1.83</v>
      </c>
      <c r="E386">
        <v>0</v>
      </c>
      <c r="F386">
        <v>0</v>
      </c>
      <c r="G386">
        <v>0.69</v>
      </c>
      <c r="H386">
        <v>0</v>
      </c>
      <c r="I386">
        <v>0</v>
      </c>
      <c r="K386">
        <v>1.33</v>
      </c>
    </row>
    <row r="387" spans="1:11" x14ac:dyDescent="0.25">
      <c r="A387" t="s">
        <v>441</v>
      </c>
      <c r="B387">
        <v>20</v>
      </c>
      <c r="C387">
        <v>0.56999999999999995</v>
      </c>
      <c r="D387">
        <v>0.31</v>
      </c>
      <c r="E387">
        <v>0</v>
      </c>
      <c r="F387">
        <v>0</v>
      </c>
      <c r="G387">
        <v>2.06</v>
      </c>
      <c r="H387">
        <v>0</v>
      </c>
      <c r="I387">
        <v>0</v>
      </c>
      <c r="K387">
        <v>1.1100000000000001</v>
      </c>
    </row>
    <row r="388" spans="1:11" x14ac:dyDescent="0.25">
      <c r="A388" t="s">
        <v>159</v>
      </c>
      <c r="B388">
        <v>20</v>
      </c>
      <c r="C388">
        <v>0.39</v>
      </c>
      <c r="D388">
        <v>0.93</v>
      </c>
      <c r="E388">
        <v>0</v>
      </c>
      <c r="F388">
        <v>0.01</v>
      </c>
      <c r="G388">
        <v>10.51</v>
      </c>
      <c r="H388">
        <v>0.01</v>
      </c>
      <c r="I388">
        <v>1E-3</v>
      </c>
      <c r="J388">
        <v>1.53</v>
      </c>
      <c r="K388">
        <v>1.1100000000000001</v>
      </c>
    </row>
    <row r="389" spans="1:11" x14ac:dyDescent="0.25">
      <c r="A389" t="s">
        <v>442</v>
      </c>
      <c r="B389">
        <v>10</v>
      </c>
      <c r="C389">
        <v>0.28000000000000003</v>
      </c>
      <c r="D389">
        <v>0</v>
      </c>
      <c r="E389">
        <v>0</v>
      </c>
      <c r="F389">
        <v>0</v>
      </c>
      <c r="G389">
        <v>0</v>
      </c>
      <c r="H389">
        <v>0</v>
      </c>
    </row>
    <row r="390" spans="1:11" x14ac:dyDescent="0.25">
      <c r="A390" t="s">
        <v>443</v>
      </c>
      <c r="B390">
        <v>20</v>
      </c>
      <c r="C390">
        <v>0.28999999999999998</v>
      </c>
      <c r="D390">
        <v>0</v>
      </c>
      <c r="E390">
        <v>0</v>
      </c>
      <c r="F390">
        <v>0</v>
      </c>
      <c r="G390">
        <v>5.71</v>
      </c>
      <c r="H390">
        <v>0</v>
      </c>
      <c r="I390">
        <v>0</v>
      </c>
      <c r="K390">
        <v>1.08</v>
      </c>
    </row>
    <row r="391" spans="1:11" x14ac:dyDescent="0.25">
      <c r="A391" t="s">
        <v>444</v>
      </c>
      <c r="B391">
        <v>10</v>
      </c>
      <c r="C391">
        <v>0</v>
      </c>
      <c r="D391">
        <v>0</v>
      </c>
      <c r="E391">
        <v>0</v>
      </c>
      <c r="F391">
        <v>0</v>
      </c>
      <c r="G391">
        <v>0.23</v>
      </c>
      <c r="H391">
        <v>0</v>
      </c>
      <c r="I391">
        <v>0</v>
      </c>
      <c r="K391">
        <v>2</v>
      </c>
    </row>
    <row r="392" spans="1:11" x14ac:dyDescent="0.25">
      <c r="A392" t="s">
        <v>445</v>
      </c>
      <c r="B392">
        <v>90</v>
      </c>
      <c r="C392">
        <v>0.69</v>
      </c>
      <c r="D392">
        <v>1.26</v>
      </c>
      <c r="E392">
        <v>0</v>
      </c>
      <c r="F392">
        <v>0.44</v>
      </c>
      <c r="G392">
        <v>44.32</v>
      </c>
      <c r="H392">
        <v>0.76</v>
      </c>
      <c r="I392">
        <v>0.01</v>
      </c>
      <c r="J392">
        <v>1.74</v>
      </c>
      <c r="K392">
        <v>1.43</v>
      </c>
    </row>
    <row r="393" spans="1:11" x14ac:dyDescent="0.25">
      <c r="A393" t="s">
        <v>446</v>
      </c>
      <c r="B393">
        <v>10</v>
      </c>
      <c r="C393">
        <v>0.16</v>
      </c>
      <c r="D393">
        <v>0</v>
      </c>
      <c r="E393">
        <v>0</v>
      </c>
      <c r="F393">
        <v>0</v>
      </c>
      <c r="G393">
        <v>3.65</v>
      </c>
      <c r="H393">
        <v>0</v>
      </c>
      <c r="I393">
        <v>0</v>
      </c>
      <c r="K393">
        <v>1.06</v>
      </c>
    </row>
    <row r="394" spans="1:11" x14ac:dyDescent="0.25">
      <c r="A394" t="s">
        <v>447</v>
      </c>
      <c r="B394">
        <v>10</v>
      </c>
      <c r="C394">
        <v>0.05</v>
      </c>
      <c r="D394">
        <v>0</v>
      </c>
      <c r="E394">
        <v>0</v>
      </c>
      <c r="F394">
        <v>0</v>
      </c>
      <c r="G394">
        <v>0</v>
      </c>
      <c r="H394">
        <v>0</v>
      </c>
    </row>
    <row r="395" spans="1:11" x14ac:dyDescent="0.25">
      <c r="A395" t="s">
        <v>448</v>
      </c>
      <c r="B395">
        <v>10</v>
      </c>
      <c r="C395">
        <v>0.68</v>
      </c>
      <c r="D395">
        <v>0</v>
      </c>
      <c r="E395">
        <v>0</v>
      </c>
      <c r="F395">
        <v>0</v>
      </c>
      <c r="G395">
        <v>0</v>
      </c>
      <c r="H395">
        <v>0</v>
      </c>
    </row>
    <row r="396" spans="1:11" x14ac:dyDescent="0.25">
      <c r="A396" t="s">
        <v>449</v>
      </c>
      <c r="B396">
        <v>10</v>
      </c>
      <c r="C396">
        <v>0.28999999999999998</v>
      </c>
      <c r="D396">
        <v>2.4700000000000002</v>
      </c>
      <c r="E396">
        <v>0</v>
      </c>
      <c r="F396">
        <v>0.01</v>
      </c>
      <c r="G396">
        <v>1.6</v>
      </c>
      <c r="H396">
        <v>0.01</v>
      </c>
      <c r="I396">
        <v>4.0000000000000001E-3</v>
      </c>
      <c r="J396">
        <v>2.2400000000000002</v>
      </c>
      <c r="K396">
        <v>1</v>
      </c>
    </row>
    <row r="397" spans="1:11" x14ac:dyDescent="0.25">
      <c r="A397" t="s">
        <v>450</v>
      </c>
      <c r="B397">
        <v>10</v>
      </c>
      <c r="C397">
        <v>0.11</v>
      </c>
      <c r="D397">
        <v>0</v>
      </c>
      <c r="E397">
        <v>0</v>
      </c>
      <c r="F397">
        <v>0</v>
      </c>
      <c r="G397">
        <v>3.88</v>
      </c>
      <c r="H397">
        <v>0</v>
      </c>
      <c r="I397">
        <v>0</v>
      </c>
      <c r="K397">
        <v>1</v>
      </c>
    </row>
    <row r="398" spans="1:11" x14ac:dyDescent="0.25">
      <c r="A398" t="s">
        <v>451</v>
      </c>
      <c r="B398">
        <v>10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</row>
    <row r="399" spans="1:11" x14ac:dyDescent="0.25">
      <c r="A399" t="s">
        <v>452</v>
      </c>
      <c r="B399">
        <v>10</v>
      </c>
      <c r="C399">
        <v>0.11</v>
      </c>
      <c r="D399">
        <v>0</v>
      </c>
      <c r="E399">
        <v>0</v>
      </c>
      <c r="F399">
        <v>0.01</v>
      </c>
      <c r="G399">
        <v>1.83</v>
      </c>
      <c r="H399">
        <v>0.01</v>
      </c>
      <c r="I399">
        <v>4.0000000000000001E-3</v>
      </c>
      <c r="J399">
        <v>1.63</v>
      </c>
      <c r="K399">
        <v>1</v>
      </c>
    </row>
    <row r="400" spans="1:11" x14ac:dyDescent="0.25">
      <c r="A400" t="s">
        <v>172</v>
      </c>
      <c r="B400">
        <v>10</v>
      </c>
      <c r="C400">
        <v>0.4</v>
      </c>
      <c r="D400">
        <v>0.18</v>
      </c>
      <c r="E400">
        <v>0</v>
      </c>
      <c r="F400">
        <v>0</v>
      </c>
      <c r="G400">
        <v>0</v>
      </c>
      <c r="H400">
        <v>0</v>
      </c>
    </row>
    <row r="401" spans="1:11" x14ac:dyDescent="0.25">
      <c r="A401" t="s">
        <v>453</v>
      </c>
      <c r="B401">
        <v>10</v>
      </c>
      <c r="C401">
        <v>0.05</v>
      </c>
      <c r="D401">
        <v>0</v>
      </c>
      <c r="E401">
        <v>0</v>
      </c>
      <c r="F401">
        <v>0</v>
      </c>
      <c r="G401">
        <v>0.69</v>
      </c>
      <c r="H401">
        <v>0</v>
      </c>
      <c r="I401">
        <v>0</v>
      </c>
      <c r="K401">
        <v>1</v>
      </c>
    </row>
    <row r="402" spans="1:11" x14ac:dyDescent="0.25">
      <c r="A402" t="s">
        <v>454</v>
      </c>
      <c r="B402">
        <v>70</v>
      </c>
      <c r="C402">
        <v>0.67</v>
      </c>
      <c r="D402">
        <v>1.28</v>
      </c>
      <c r="E402">
        <v>0</v>
      </c>
      <c r="F402">
        <v>0.35</v>
      </c>
      <c r="G402">
        <v>26.5</v>
      </c>
      <c r="H402">
        <v>0.66</v>
      </c>
      <c r="I402">
        <v>1.2999999999999999E-2</v>
      </c>
      <c r="J402">
        <v>1.91</v>
      </c>
      <c r="K402">
        <v>1.36</v>
      </c>
    </row>
    <row r="403" spans="1:11" x14ac:dyDescent="0.25">
      <c r="A403" t="s">
        <v>184</v>
      </c>
      <c r="B403">
        <v>10</v>
      </c>
      <c r="C403">
        <v>0.03</v>
      </c>
      <c r="D403">
        <v>0</v>
      </c>
      <c r="E403">
        <v>0</v>
      </c>
      <c r="F403">
        <v>0</v>
      </c>
      <c r="G403">
        <v>0</v>
      </c>
      <c r="H403">
        <v>0</v>
      </c>
    </row>
    <row r="404" spans="1:11" x14ac:dyDescent="0.25">
      <c r="A404" t="s">
        <v>455</v>
      </c>
      <c r="B404">
        <v>10</v>
      </c>
      <c r="C404">
        <v>0.1</v>
      </c>
      <c r="D404">
        <v>0</v>
      </c>
      <c r="E404">
        <v>0</v>
      </c>
      <c r="F404">
        <v>0</v>
      </c>
      <c r="G404">
        <v>0.23</v>
      </c>
      <c r="H404">
        <v>0</v>
      </c>
      <c r="I404">
        <v>0</v>
      </c>
      <c r="K404">
        <v>1</v>
      </c>
    </row>
    <row r="405" spans="1:11" x14ac:dyDescent="0.25">
      <c r="A405" t="s">
        <v>456</v>
      </c>
      <c r="B405">
        <v>10</v>
      </c>
      <c r="C405">
        <v>0.57999999999999996</v>
      </c>
      <c r="D405">
        <v>0</v>
      </c>
      <c r="E405">
        <v>0</v>
      </c>
      <c r="F405">
        <v>0</v>
      </c>
      <c r="G405">
        <v>0</v>
      </c>
      <c r="H405">
        <v>0</v>
      </c>
    </row>
    <row r="406" spans="1:11" x14ac:dyDescent="0.25">
      <c r="A406" t="s">
        <v>457</v>
      </c>
      <c r="B406">
        <v>10</v>
      </c>
      <c r="C406">
        <v>0.02</v>
      </c>
      <c r="D406">
        <v>0</v>
      </c>
      <c r="E406">
        <v>0</v>
      </c>
      <c r="F406">
        <v>0</v>
      </c>
      <c r="G406">
        <v>0.46</v>
      </c>
      <c r="H406">
        <v>0</v>
      </c>
      <c r="I406">
        <v>0</v>
      </c>
      <c r="K406">
        <v>1</v>
      </c>
    </row>
    <row r="407" spans="1:11" x14ac:dyDescent="0.25">
      <c r="A407" t="s">
        <v>458</v>
      </c>
      <c r="B407">
        <v>10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</row>
    <row r="408" spans="1:11" x14ac:dyDescent="0.25">
      <c r="A408" t="s">
        <v>459</v>
      </c>
      <c r="B408">
        <v>10</v>
      </c>
      <c r="C408">
        <v>0.13</v>
      </c>
      <c r="D408">
        <v>0</v>
      </c>
      <c r="E408">
        <v>0</v>
      </c>
      <c r="F408">
        <v>0.01</v>
      </c>
      <c r="G408">
        <v>0.23</v>
      </c>
      <c r="H408">
        <v>0.01</v>
      </c>
      <c r="I408">
        <v>2.5000000000000001E-2</v>
      </c>
      <c r="J408">
        <v>1.34</v>
      </c>
      <c r="K408">
        <v>2</v>
      </c>
    </row>
    <row r="409" spans="1:11" x14ac:dyDescent="0.25">
      <c r="A409" t="s">
        <v>183</v>
      </c>
      <c r="B409">
        <v>10</v>
      </c>
      <c r="C409">
        <v>7.0000000000000007E-2</v>
      </c>
      <c r="D409">
        <v>0</v>
      </c>
      <c r="E409">
        <v>0</v>
      </c>
      <c r="F409">
        <v>0</v>
      </c>
      <c r="G409">
        <v>2.5099999999999998</v>
      </c>
      <c r="H409">
        <v>0</v>
      </c>
      <c r="I409">
        <v>0</v>
      </c>
      <c r="K409">
        <v>1.36</v>
      </c>
    </row>
    <row r="410" spans="1:11" x14ac:dyDescent="0.25">
      <c r="A410" t="s">
        <v>460</v>
      </c>
      <c r="B410">
        <v>10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</row>
    <row r="411" spans="1:11" x14ac:dyDescent="0.25">
      <c r="A411" t="s">
        <v>461</v>
      </c>
      <c r="B411">
        <v>70</v>
      </c>
      <c r="C411">
        <v>0.32</v>
      </c>
      <c r="D411">
        <v>0.2</v>
      </c>
      <c r="E411">
        <v>0</v>
      </c>
      <c r="F411">
        <v>0.21</v>
      </c>
      <c r="G411">
        <v>7.31</v>
      </c>
      <c r="H411">
        <v>0.17</v>
      </c>
      <c r="I411">
        <v>2.9000000000000001E-2</v>
      </c>
      <c r="J411">
        <v>0.83</v>
      </c>
      <c r="K411">
        <v>1.25</v>
      </c>
    </row>
    <row r="412" spans="1:11" x14ac:dyDescent="0.25">
      <c r="A412" t="s">
        <v>169</v>
      </c>
      <c r="B412">
        <v>10</v>
      </c>
      <c r="C412">
        <v>0.14000000000000001</v>
      </c>
      <c r="D412">
        <v>0</v>
      </c>
      <c r="E412">
        <v>0</v>
      </c>
      <c r="F412">
        <v>0</v>
      </c>
      <c r="G412">
        <v>0</v>
      </c>
      <c r="H412">
        <v>0</v>
      </c>
    </row>
    <row r="413" spans="1:11" x14ac:dyDescent="0.25">
      <c r="A413" t="s">
        <v>462</v>
      </c>
      <c r="B413">
        <v>10</v>
      </c>
      <c r="C413">
        <v>0.14000000000000001</v>
      </c>
      <c r="D413">
        <v>0</v>
      </c>
      <c r="E413">
        <v>0</v>
      </c>
      <c r="F413">
        <v>0</v>
      </c>
      <c r="G413">
        <v>0.23</v>
      </c>
      <c r="H413">
        <v>0</v>
      </c>
      <c r="I413">
        <v>0</v>
      </c>
      <c r="K413">
        <v>1</v>
      </c>
    </row>
    <row r="414" spans="1:11" x14ac:dyDescent="0.25">
      <c r="A414" t="s">
        <v>167</v>
      </c>
      <c r="B414">
        <v>30</v>
      </c>
      <c r="C414">
        <v>0.65</v>
      </c>
      <c r="D414">
        <v>2.34</v>
      </c>
      <c r="E414">
        <v>0</v>
      </c>
      <c r="F414">
        <v>0.36</v>
      </c>
      <c r="G414">
        <v>7.54</v>
      </c>
      <c r="H414">
        <v>0.28000000000000003</v>
      </c>
      <c r="I414">
        <v>4.8000000000000001E-2</v>
      </c>
      <c r="J414">
        <v>0.77</v>
      </c>
      <c r="K414">
        <v>1.06</v>
      </c>
    </row>
    <row r="415" spans="1:11" x14ac:dyDescent="0.25">
      <c r="A415" t="s">
        <v>463</v>
      </c>
      <c r="B415">
        <v>10</v>
      </c>
      <c r="C415">
        <v>0.27</v>
      </c>
      <c r="D415">
        <v>0</v>
      </c>
      <c r="E415">
        <v>0</v>
      </c>
      <c r="F415">
        <v>0</v>
      </c>
      <c r="G415">
        <v>3.2</v>
      </c>
      <c r="H415">
        <v>0</v>
      </c>
      <c r="I415">
        <v>0</v>
      </c>
      <c r="K415">
        <v>1.1399999999999999</v>
      </c>
    </row>
    <row r="416" spans="1:11" x14ac:dyDescent="0.25">
      <c r="A416" t="s">
        <v>464</v>
      </c>
      <c r="B416">
        <v>10</v>
      </c>
      <c r="C416">
        <v>0.22</v>
      </c>
      <c r="D416">
        <v>0.26</v>
      </c>
      <c r="E416">
        <v>0</v>
      </c>
      <c r="F416">
        <v>0.03</v>
      </c>
      <c r="G416">
        <v>2.5099999999999998</v>
      </c>
      <c r="H416">
        <v>0.11</v>
      </c>
      <c r="I416">
        <v>1.2999999999999999E-2</v>
      </c>
      <c r="J416">
        <v>3.41</v>
      </c>
      <c r="K416">
        <v>1.18</v>
      </c>
    </row>
    <row r="417" spans="1:11" x14ac:dyDescent="0.25">
      <c r="A417" t="s">
        <v>465</v>
      </c>
      <c r="B417">
        <v>10</v>
      </c>
      <c r="C417">
        <v>0.26</v>
      </c>
      <c r="D417">
        <v>0</v>
      </c>
      <c r="E417">
        <v>0</v>
      </c>
      <c r="F417">
        <v>0</v>
      </c>
      <c r="G417">
        <v>0.46</v>
      </c>
      <c r="H417">
        <v>0</v>
      </c>
      <c r="I417">
        <v>0</v>
      </c>
      <c r="K417">
        <v>1</v>
      </c>
    </row>
    <row r="418" spans="1:11" x14ac:dyDescent="0.25">
      <c r="A418" t="s">
        <v>165</v>
      </c>
      <c r="B418">
        <v>20</v>
      </c>
      <c r="C418">
        <v>0.25</v>
      </c>
      <c r="D418">
        <v>0.99</v>
      </c>
      <c r="E418">
        <v>0</v>
      </c>
      <c r="F418">
        <v>0</v>
      </c>
      <c r="G418">
        <v>0.23</v>
      </c>
      <c r="H418">
        <v>0</v>
      </c>
      <c r="I418">
        <v>0</v>
      </c>
      <c r="K418">
        <v>1</v>
      </c>
    </row>
    <row r="419" spans="1:11" x14ac:dyDescent="0.25">
      <c r="A419" t="s">
        <v>466</v>
      </c>
      <c r="B419">
        <v>10</v>
      </c>
      <c r="C419">
        <v>0.05</v>
      </c>
      <c r="D419">
        <v>0</v>
      </c>
      <c r="E419">
        <v>0</v>
      </c>
      <c r="F419">
        <v>0</v>
      </c>
      <c r="G419">
        <v>0.23</v>
      </c>
      <c r="H419">
        <v>0</v>
      </c>
      <c r="I419">
        <v>0</v>
      </c>
      <c r="K419">
        <v>1</v>
      </c>
    </row>
    <row r="420" spans="1:11" x14ac:dyDescent="0.25">
      <c r="A420" t="s">
        <v>75</v>
      </c>
      <c r="B420">
        <v>10</v>
      </c>
      <c r="C420">
        <v>0.19</v>
      </c>
      <c r="D420">
        <v>0</v>
      </c>
      <c r="E420">
        <v>0</v>
      </c>
      <c r="F420">
        <v>0</v>
      </c>
      <c r="G420">
        <v>0</v>
      </c>
      <c r="H420">
        <v>0</v>
      </c>
    </row>
    <row r="421" spans="1:11" x14ac:dyDescent="0.25">
      <c r="A421" t="s">
        <v>467</v>
      </c>
      <c r="B421">
        <v>10</v>
      </c>
      <c r="C421">
        <v>0.22</v>
      </c>
      <c r="D421">
        <v>0</v>
      </c>
      <c r="E421">
        <v>0</v>
      </c>
      <c r="F421">
        <v>0.24</v>
      </c>
      <c r="G421">
        <v>3.65</v>
      </c>
      <c r="H421">
        <v>0.5</v>
      </c>
      <c r="I421">
        <v>6.5000000000000002E-2</v>
      </c>
      <c r="J421">
        <v>2.09</v>
      </c>
      <c r="K421">
        <v>1.06</v>
      </c>
    </row>
    <row r="422" spans="1:11" x14ac:dyDescent="0.25">
      <c r="A422" t="s">
        <v>468</v>
      </c>
      <c r="B422">
        <v>10</v>
      </c>
      <c r="C422">
        <v>0.04</v>
      </c>
      <c r="D422">
        <v>0</v>
      </c>
      <c r="E422">
        <v>0</v>
      </c>
      <c r="F422">
        <v>0</v>
      </c>
      <c r="G422">
        <v>0.46</v>
      </c>
      <c r="H422">
        <v>0</v>
      </c>
      <c r="I422">
        <v>0</v>
      </c>
      <c r="K422">
        <v>1</v>
      </c>
    </row>
    <row r="423" spans="1:11" x14ac:dyDescent="0.25">
      <c r="A423" t="s">
        <v>179</v>
      </c>
      <c r="B423">
        <v>10</v>
      </c>
      <c r="C423">
        <v>0.06</v>
      </c>
      <c r="D423">
        <v>7.0000000000000007E-2</v>
      </c>
      <c r="E423">
        <v>0</v>
      </c>
      <c r="F423">
        <v>0</v>
      </c>
      <c r="G423">
        <v>0.46</v>
      </c>
      <c r="H423">
        <v>0</v>
      </c>
      <c r="I423">
        <v>0</v>
      </c>
      <c r="K423">
        <v>1</v>
      </c>
    </row>
    <row r="424" spans="1:11" x14ac:dyDescent="0.25">
      <c r="A424" t="s">
        <v>469</v>
      </c>
      <c r="B424">
        <v>10</v>
      </c>
      <c r="C424">
        <v>0.16</v>
      </c>
      <c r="D424">
        <v>0.9</v>
      </c>
      <c r="E424">
        <v>0</v>
      </c>
      <c r="F424">
        <v>0.02</v>
      </c>
      <c r="G424">
        <v>0.46</v>
      </c>
      <c r="H424">
        <v>0.02</v>
      </c>
      <c r="I424">
        <v>4.8000000000000001E-2</v>
      </c>
      <c r="J424">
        <v>1.02</v>
      </c>
      <c r="K424">
        <v>1</v>
      </c>
    </row>
    <row r="425" spans="1:11" x14ac:dyDescent="0.25">
      <c r="A425" t="s">
        <v>470</v>
      </c>
      <c r="B425">
        <v>0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</row>
    <row r="426" spans="1:11" x14ac:dyDescent="0.25">
      <c r="A426" t="s">
        <v>471</v>
      </c>
      <c r="B426">
        <v>10</v>
      </c>
      <c r="C426">
        <v>0.28999999999999998</v>
      </c>
      <c r="D426">
        <v>0</v>
      </c>
      <c r="E426">
        <v>0</v>
      </c>
      <c r="F426">
        <v>0</v>
      </c>
      <c r="G426">
        <v>0.46</v>
      </c>
      <c r="H426">
        <v>0</v>
      </c>
      <c r="I426">
        <v>0</v>
      </c>
      <c r="K426">
        <v>1</v>
      </c>
    </row>
    <row r="427" spans="1:11" x14ac:dyDescent="0.25">
      <c r="A427" t="s">
        <v>472</v>
      </c>
      <c r="B427">
        <v>70</v>
      </c>
      <c r="C427">
        <v>0.01</v>
      </c>
      <c r="D427">
        <v>0.3</v>
      </c>
      <c r="E427">
        <v>0</v>
      </c>
      <c r="F427">
        <v>0</v>
      </c>
      <c r="G427">
        <v>0.23</v>
      </c>
      <c r="H427">
        <v>0</v>
      </c>
      <c r="I427">
        <v>0</v>
      </c>
      <c r="K427">
        <v>3</v>
      </c>
    </row>
    <row r="428" spans="1:11" x14ac:dyDescent="0.25">
      <c r="A428" t="s">
        <v>155</v>
      </c>
      <c r="B428">
        <v>30</v>
      </c>
      <c r="C428">
        <v>0.56000000000000005</v>
      </c>
      <c r="D428">
        <v>0.91</v>
      </c>
      <c r="E428">
        <v>0</v>
      </c>
      <c r="F428">
        <v>0.02</v>
      </c>
      <c r="G428">
        <v>5.48</v>
      </c>
      <c r="H428">
        <v>0</v>
      </c>
      <c r="I428">
        <v>3.0000000000000001E-3</v>
      </c>
      <c r="J428">
        <v>0.3</v>
      </c>
      <c r="K428">
        <v>1.1299999999999999</v>
      </c>
    </row>
    <row r="429" spans="1:11" x14ac:dyDescent="0.25">
      <c r="A429" t="s">
        <v>473</v>
      </c>
      <c r="B429">
        <v>10</v>
      </c>
      <c r="C429">
        <v>0.08</v>
      </c>
      <c r="D429">
        <v>0</v>
      </c>
      <c r="E429">
        <v>0</v>
      </c>
      <c r="F429">
        <v>0</v>
      </c>
      <c r="G429">
        <v>0</v>
      </c>
      <c r="H429">
        <v>0</v>
      </c>
    </row>
    <row r="430" spans="1:11" x14ac:dyDescent="0.25">
      <c r="A430" t="s">
        <v>474</v>
      </c>
      <c r="B430">
        <v>10</v>
      </c>
      <c r="C430">
        <v>0.09</v>
      </c>
      <c r="D430">
        <v>3.28</v>
      </c>
      <c r="E430">
        <v>0</v>
      </c>
      <c r="F430">
        <v>0.01</v>
      </c>
      <c r="G430">
        <v>1.1399999999999999</v>
      </c>
      <c r="H430">
        <v>0.01</v>
      </c>
      <c r="I430">
        <v>5.0000000000000001E-3</v>
      </c>
      <c r="J430">
        <v>1.1399999999999999</v>
      </c>
      <c r="K430">
        <v>1</v>
      </c>
    </row>
    <row r="431" spans="1:11" x14ac:dyDescent="0.25">
      <c r="A431" t="s">
        <v>475</v>
      </c>
      <c r="B431">
        <v>10</v>
      </c>
      <c r="C431">
        <v>0.4</v>
      </c>
      <c r="D431">
        <v>0</v>
      </c>
      <c r="E431">
        <v>0</v>
      </c>
      <c r="F431">
        <v>0.08</v>
      </c>
      <c r="G431">
        <v>9.82</v>
      </c>
      <c r="H431">
        <v>0.18</v>
      </c>
      <c r="I431">
        <v>8.0000000000000002E-3</v>
      </c>
      <c r="J431">
        <v>2.36</v>
      </c>
      <c r="K431">
        <v>1.33</v>
      </c>
    </row>
    <row r="432" spans="1:11" x14ac:dyDescent="0.25">
      <c r="A432" t="s">
        <v>476</v>
      </c>
      <c r="B432">
        <v>10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</row>
    <row r="433" spans="1:11" x14ac:dyDescent="0.25">
      <c r="A433" t="s">
        <v>477</v>
      </c>
      <c r="B433">
        <v>10</v>
      </c>
      <c r="C433">
        <v>0.73</v>
      </c>
      <c r="D433">
        <v>0.5</v>
      </c>
      <c r="E433">
        <v>0</v>
      </c>
      <c r="F433">
        <v>0.19</v>
      </c>
      <c r="G433">
        <v>2.5099999999999998</v>
      </c>
      <c r="H433">
        <v>0.5</v>
      </c>
      <c r="I433">
        <v>7.3999999999999996E-2</v>
      </c>
      <c r="J433">
        <v>2.68</v>
      </c>
      <c r="K433">
        <v>1.18</v>
      </c>
    </row>
    <row r="434" spans="1:11" x14ac:dyDescent="0.25">
      <c r="A434" t="s">
        <v>478</v>
      </c>
      <c r="B434">
        <v>10</v>
      </c>
      <c r="C434">
        <v>0.1</v>
      </c>
      <c r="D434">
        <v>0</v>
      </c>
      <c r="E434">
        <v>0</v>
      </c>
      <c r="F434">
        <v>0</v>
      </c>
      <c r="G434">
        <v>0.46</v>
      </c>
      <c r="H434">
        <v>0</v>
      </c>
      <c r="I434">
        <v>0</v>
      </c>
      <c r="K434">
        <v>1</v>
      </c>
    </row>
    <row r="435" spans="1:11" x14ac:dyDescent="0.25">
      <c r="A435" t="s">
        <v>479</v>
      </c>
      <c r="B435">
        <v>10</v>
      </c>
      <c r="C435">
        <v>0.65</v>
      </c>
      <c r="D435">
        <v>2.54</v>
      </c>
      <c r="E435">
        <v>0</v>
      </c>
      <c r="F435">
        <v>0.02</v>
      </c>
      <c r="G435">
        <v>5.48</v>
      </c>
      <c r="H435">
        <v>0.02</v>
      </c>
      <c r="I435">
        <v>3.0000000000000001E-3</v>
      </c>
      <c r="J435">
        <v>0.99</v>
      </c>
      <c r="K435">
        <v>1.42</v>
      </c>
    </row>
    <row r="436" spans="1:11" x14ac:dyDescent="0.25">
      <c r="A436" t="s">
        <v>480</v>
      </c>
      <c r="B436">
        <v>10</v>
      </c>
      <c r="C436">
        <v>0.61</v>
      </c>
      <c r="D436">
        <v>0</v>
      </c>
      <c r="E436">
        <v>0</v>
      </c>
      <c r="F436">
        <v>0</v>
      </c>
      <c r="G436">
        <v>0.23</v>
      </c>
      <c r="H436">
        <v>0</v>
      </c>
      <c r="I436">
        <v>0</v>
      </c>
      <c r="K436">
        <v>1</v>
      </c>
    </row>
    <row r="437" spans="1:11" x14ac:dyDescent="0.25">
      <c r="A437" t="s">
        <v>481</v>
      </c>
      <c r="B437">
        <v>10</v>
      </c>
      <c r="C437">
        <v>0.31</v>
      </c>
      <c r="D437">
        <v>1.38</v>
      </c>
      <c r="E437">
        <v>0</v>
      </c>
      <c r="F437">
        <v>0</v>
      </c>
      <c r="G437">
        <v>0.23</v>
      </c>
      <c r="H437">
        <v>0</v>
      </c>
      <c r="I437">
        <v>0</v>
      </c>
      <c r="K437">
        <v>1</v>
      </c>
    </row>
    <row r="438" spans="1:11" x14ac:dyDescent="0.25">
      <c r="A438" t="s">
        <v>482</v>
      </c>
      <c r="B438">
        <v>10</v>
      </c>
      <c r="C438">
        <v>0</v>
      </c>
      <c r="D438">
        <v>0</v>
      </c>
      <c r="E438">
        <v>0</v>
      </c>
      <c r="F438">
        <v>0</v>
      </c>
      <c r="G438">
        <v>1.37</v>
      </c>
      <c r="H438">
        <v>0</v>
      </c>
      <c r="I438">
        <v>0</v>
      </c>
      <c r="K438">
        <v>1.33</v>
      </c>
    </row>
    <row r="439" spans="1:11" x14ac:dyDescent="0.25">
      <c r="A439" t="s">
        <v>483</v>
      </c>
      <c r="B439">
        <v>10</v>
      </c>
      <c r="C439">
        <v>0.06</v>
      </c>
      <c r="D439">
        <v>0</v>
      </c>
      <c r="E439">
        <v>0</v>
      </c>
      <c r="F439">
        <v>0</v>
      </c>
      <c r="G439">
        <v>0</v>
      </c>
      <c r="H439">
        <v>0</v>
      </c>
    </row>
    <row r="440" spans="1:11" x14ac:dyDescent="0.25">
      <c r="A440" t="s">
        <v>484</v>
      </c>
      <c r="B440">
        <v>10</v>
      </c>
      <c r="C440">
        <v>0.24</v>
      </c>
      <c r="D440">
        <v>0</v>
      </c>
      <c r="E440">
        <v>0</v>
      </c>
      <c r="F440">
        <v>0</v>
      </c>
      <c r="G440">
        <v>0.69</v>
      </c>
      <c r="H440">
        <v>0</v>
      </c>
      <c r="I440">
        <v>0</v>
      </c>
      <c r="K440">
        <v>1</v>
      </c>
    </row>
    <row r="441" spans="1:11" x14ac:dyDescent="0.25">
      <c r="A441" t="s">
        <v>485</v>
      </c>
      <c r="B441">
        <v>10</v>
      </c>
      <c r="C441">
        <v>0.11</v>
      </c>
      <c r="D441">
        <v>0</v>
      </c>
      <c r="E441">
        <v>0</v>
      </c>
      <c r="F441">
        <v>0.15</v>
      </c>
      <c r="G441">
        <v>0.69</v>
      </c>
      <c r="H441">
        <v>0.02</v>
      </c>
      <c r="I441">
        <v>0.224</v>
      </c>
      <c r="J441">
        <v>0.13</v>
      </c>
      <c r="K441">
        <v>1.33</v>
      </c>
    </row>
    <row r="442" spans="1:11" x14ac:dyDescent="0.25">
      <c r="A442" t="s">
        <v>127</v>
      </c>
      <c r="B442">
        <v>10</v>
      </c>
      <c r="C442">
        <v>0.27</v>
      </c>
      <c r="D442">
        <v>0.85</v>
      </c>
      <c r="E442">
        <v>0</v>
      </c>
      <c r="F442">
        <v>0.02</v>
      </c>
      <c r="G442">
        <v>3.65</v>
      </c>
      <c r="H442">
        <v>0.04</v>
      </c>
      <c r="I442">
        <v>4.0000000000000001E-3</v>
      </c>
      <c r="J442">
        <v>2.66</v>
      </c>
      <c r="K442">
        <v>1.06</v>
      </c>
    </row>
    <row r="443" spans="1:11" x14ac:dyDescent="0.25">
      <c r="A443" t="s">
        <v>486</v>
      </c>
      <c r="B443">
        <v>10</v>
      </c>
      <c r="C443">
        <v>0.41</v>
      </c>
      <c r="D443">
        <v>0</v>
      </c>
      <c r="E443">
        <v>0</v>
      </c>
      <c r="F443">
        <v>0</v>
      </c>
      <c r="G443">
        <v>0.23</v>
      </c>
      <c r="H443">
        <v>0</v>
      </c>
      <c r="I443">
        <v>0</v>
      </c>
      <c r="K443">
        <v>1</v>
      </c>
    </row>
    <row r="444" spans="1:11" x14ac:dyDescent="0.25">
      <c r="A444" t="s">
        <v>161</v>
      </c>
      <c r="B444">
        <v>10</v>
      </c>
      <c r="C444">
        <v>0.27</v>
      </c>
      <c r="D444">
        <v>0</v>
      </c>
      <c r="E444">
        <v>0</v>
      </c>
      <c r="F444">
        <v>0</v>
      </c>
      <c r="G444">
        <v>1.1399999999999999</v>
      </c>
      <c r="H444">
        <v>0</v>
      </c>
      <c r="I444">
        <v>0</v>
      </c>
      <c r="K444">
        <v>1</v>
      </c>
    </row>
    <row r="445" spans="1:11" x14ac:dyDescent="0.25">
      <c r="A445" t="s">
        <v>190</v>
      </c>
      <c r="B445">
        <v>10</v>
      </c>
      <c r="C445">
        <v>0.7</v>
      </c>
      <c r="D445">
        <v>0.45</v>
      </c>
      <c r="E445">
        <v>0</v>
      </c>
      <c r="F445">
        <v>0</v>
      </c>
      <c r="G445">
        <v>0.23</v>
      </c>
      <c r="H445">
        <v>0</v>
      </c>
      <c r="I445">
        <v>0</v>
      </c>
      <c r="K445">
        <v>1</v>
      </c>
    </row>
    <row r="446" spans="1:11" x14ac:dyDescent="0.25">
      <c r="A446" t="s">
        <v>487</v>
      </c>
      <c r="B446">
        <v>10</v>
      </c>
      <c r="C446">
        <v>0.43</v>
      </c>
      <c r="D446">
        <v>0.31</v>
      </c>
      <c r="E446">
        <v>0</v>
      </c>
      <c r="F446">
        <v>0.09</v>
      </c>
      <c r="G446">
        <v>8.68</v>
      </c>
      <c r="H446">
        <v>0.25</v>
      </c>
      <c r="I446">
        <v>0.01</v>
      </c>
      <c r="J446">
        <v>2.89</v>
      </c>
      <c r="K446">
        <v>1.08</v>
      </c>
    </row>
    <row r="447" spans="1:11" x14ac:dyDescent="0.25">
      <c r="A447" t="s">
        <v>488</v>
      </c>
      <c r="B447">
        <v>10</v>
      </c>
      <c r="C447">
        <v>0.2</v>
      </c>
      <c r="D447">
        <v>0</v>
      </c>
      <c r="E447">
        <v>0</v>
      </c>
      <c r="F447">
        <v>0</v>
      </c>
      <c r="G447">
        <v>0.46</v>
      </c>
      <c r="H447">
        <v>0</v>
      </c>
      <c r="I447">
        <v>0</v>
      </c>
      <c r="K447">
        <v>1.5</v>
      </c>
    </row>
    <row r="448" spans="1:11" x14ac:dyDescent="0.25">
      <c r="A448" t="s">
        <v>181</v>
      </c>
      <c r="B448">
        <v>10</v>
      </c>
      <c r="C448">
        <v>0.46</v>
      </c>
      <c r="D448">
        <v>0</v>
      </c>
      <c r="E448">
        <v>0</v>
      </c>
      <c r="F448">
        <v>0</v>
      </c>
      <c r="G448">
        <v>1.1399999999999999</v>
      </c>
      <c r="H448">
        <v>0</v>
      </c>
      <c r="I448">
        <v>0</v>
      </c>
      <c r="K448">
        <v>1</v>
      </c>
    </row>
    <row r="449" spans="1:11" x14ac:dyDescent="0.25">
      <c r="A449" t="s">
        <v>489</v>
      </c>
      <c r="B449">
        <v>30</v>
      </c>
      <c r="C449">
        <v>0.24</v>
      </c>
      <c r="D449">
        <v>7.0000000000000007E-2</v>
      </c>
      <c r="E449">
        <v>0</v>
      </c>
      <c r="F449">
        <v>0.11</v>
      </c>
      <c r="G449">
        <v>6.17</v>
      </c>
      <c r="H449">
        <v>0.17</v>
      </c>
      <c r="I449">
        <v>1.7999999999999999E-2</v>
      </c>
      <c r="J449">
        <v>1.55</v>
      </c>
      <c r="K449">
        <v>1.07</v>
      </c>
    </row>
    <row r="450" spans="1:11" x14ac:dyDescent="0.25">
      <c r="A450" t="s">
        <v>490</v>
      </c>
      <c r="B450">
        <v>10</v>
      </c>
      <c r="C450">
        <v>0.51</v>
      </c>
      <c r="D450">
        <v>0</v>
      </c>
      <c r="E450">
        <v>0</v>
      </c>
      <c r="F450">
        <v>0.15</v>
      </c>
      <c r="G450">
        <v>4.8</v>
      </c>
      <c r="H450">
        <v>0.14000000000000001</v>
      </c>
      <c r="I450">
        <v>3.1E-2</v>
      </c>
      <c r="J450">
        <v>0.93</v>
      </c>
      <c r="K450">
        <v>1.1000000000000001</v>
      </c>
    </row>
    <row r="451" spans="1:11" x14ac:dyDescent="0.25">
      <c r="A451" t="s">
        <v>491</v>
      </c>
      <c r="B451">
        <v>90</v>
      </c>
      <c r="C451">
        <v>0.43</v>
      </c>
      <c r="D451">
        <v>0.33</v>
      </c>
      <c r="E451">
        <v>0</v>
      </c>
      <c r="F451">
        <v>0.13</v>
      </c>
      <c r="G451">
        <v>8.4499999999999993</v>
      </c>
      <c r="H451">
        <v>0.18</v>
      </c>
      <c r="I451">
        <v>1.6E-2</v>
      </c>
      <c r="J451">
        <v>1.34</v>
      </c>
      <c r="K451">
        <v>1.1100000000000001</v>
      </c>
    </row>
    <row r="452" spans="1:11" x14ac:dyDescent="0.25">
      <c r="A452" t="s">
        <v>492</v>
      </c>
      <c r="B452">
        <v>10</v>
      </c>
      <c r="C452">
        <v>0.78</v>
      </c>
      <c r="D452">
        <v>0</v>
      </c>
      <c r="E452">
        <v>0</v>
      </c>
      <c r="F452">
        <v>0</v>
      </c>
      <c r="G452">
        <v>0</v>
      </c>
      <c r="H452">
        <v>0</v>
      </c>
    </row>
    <row r="453" spans="1:11" x14ac:dyDescent="0.25">
      <c r="A453" t="s">
        <v>493</v>
      </c>
      <c r="B453">
        <v>10</v>
      </c>
      <c r="C453">
        <v>0.05</v>
      </c>
      <c r="D453">
        <v>0</v>
      </c>
      <c r="E453">
        <v>0</v>
      </c>
      <c r="F453">
        <v>0</v>
      </c>
      <c r="G453">
        <v>0</v>
      </c>
      <c r="H453">
        <v>0</v>
      </c>
    </row>
    <row r="454" spans="1:11" x14ac:dyDescent="0.25">
      <c r="A454" t="s">
        <v>494</v>
      </c>
      <c r="B454">
        <v>10</v>
      </c>
      <c r="C454">
        <v>0.04</v>
      </c>
      <c r="D454">
        <v>0</v>
      </c>
      <c r="E454">
        <v>0</v>
      </c>
      <c r="F454">
        <v>0</v>
      </c>
      <c r="G454">
        <v>0</v>
      </c>
      <c r="H454">
        <v>0</v>
      </c>
    </row>
    <row r="455" spans="1:11" x14ac:dyDescent="0.25">
      <c r="A455" t="s">
        <v>495</v>
      </c>
      <c r="B455">
        <v>10</v>
      </c>
      <c r="C455">
        <v>0.19</v>
      </c>
      <c r="D455">
        <v>0.33</v>
      </c>
      <c r="E455">
        <v>0</v>
      </c>
      <c r="F455">
        <v>0</v>
      </c>
      <c r="G455">
        <v>0.23</v>
      </c>
      <c r="H455">
        <v>0</v>
      </c>
      <c r="I455">
        <v>0</v>
      </c>
      <c r="K455">
        <v>1</v>
      </c>
    </row>
    <row r="456" spans="1:11" x14ac:dyDescent="0.25">
      <c r="A456" t="s">
        <v>496</v>
      </c>
      <c r="B456">
        <v>10</v>
      </c>
      <c r="C456">
        <v>0</v>
      </c>
      <c r="D456">
        <v>0</v>
      </c>
      <c r="E456">
        <v>0</v>
      </c>
      <c r="F456">
        <v>0</v>
      </c>
      <c r="G456">
        <v>0.23</v>
      </c>
      <c r="H456">
        <v>0</v>
      </c>
      <c r="I456">
        <v>0</v>
      </c>
      <c r="K456">
        <v>1</v>
      </c>
    </row>
    <row r="457" spans="1:11" x14ac:dyDescent="0.25">
      <c r="A457" t="s">
        <v>497</v>
      </c>
      <c r="B457">
        <v>10</v>
      </c>
      <c r="C457">
        <v>0.01</v>
      </c>
      <c r="D457">
        <v>0</v>
      </c>
      <c r="E457">
        <v>0</v>
      </c>
      <c r="F457">
        <v>0.37</v>
      </c>
      <c r="G457">
        <v>10.050000000000001</v>
      </c>
      <c r="H457">
        <v>0.47</v>
      </c>
      <c r="I457">
        <v>3.5999999999999997E-2</v>
      </c>
      <c r="J457">
        <v>1.27</v>
      </c>
      <c r="K457">
        <v>1.34</v>
      </c>
    </row>
    <row r="458" spans="1:11" x14ac:dyDescent="0.25">
      <c r="A458" t="s">
        <v>498</v>
      </c>
      <c r="B458">
        <v>10</v>
      </c>
      <c r="C458">
        <v>0.02</v>
      </c>
      <c r="D458">
        <v>0</v>
      </c>
      <c r="E458">
        <v>0</v>
      </c>
      <c r="F458">
        <v>0</v>
      </c>
      <c r="G458">
        <v>0</v>
      </c>
      <c r="H458">
        <v>0</v>
      </c>
    </row>
    <row r="459" spans="1:11" x14ac:dyDescent="0.25">
      <c r="A459" t="s">
        <v>499</v>
      </c>
      <c r="B459">
        <v>10</v>
      </c>
      <c r="C459">
        <v>0.09</v>
      </c>
      <c r="D459">
        <v>0</v>
      </c>
      <c r="E459">
        <v>0</v>
      </c>
      <c r="F459">
        <v>0</v>
      </c>
      <c r="G459">
        <v>0</v>
      </c>
      <c r="H459">
        <v>0</v>
      </c>
    </row>
    <row r="460" spans="1:11" x14ac:dyDescent="0.25">
      <c r="A460" t="s">
        <v>500</v>
      </c>
      <c r="B460">
        <v>10</v>
      </c>
      <c r="C460">
        <v>0.27</v>
      </c>
      <c r="D460">
        <v>0</v>
      </c>
      <c r="E460">
        <v>0</v>
      </c>
      <c r="F460">
        <v>0.01</v>
      </c>
      <c r="G460">
        <v>4.57</v>
      </c>
      <c r="H460">
        <v>0.04</v>
      </c>
      <c r="I460">
        <v>3.0000000000000001E-3</v>
      </c>
      <c r="J460">
        <v>2.91</v>
      </c>
      <c r="K460">
        <v>1</v>
      </c>
    </row>
    <row r="461" spans="1:11" x14ac:dyDescent="0.25">
      <c r="A461" t="s">
        <v>192</v>
      </c>
      <c r="B461">
        <v>10</v>
      </c>
      <c r="C461">
        <v>0.15</v>
      </c>
      <c r="D461">
        <v>0</v>
      </c>
      <c r="E461">
        <v>0</v>
      </c>
      <c r="F461">
        <v>0</v>
      </c>
      <c r="G461">
        <v>0.46</v>
      </c>
      <c r="H461">
        <v>0</v>
      </c>
      <c r="I461">
        <v>0</v>
      </c>
      <c r="K461">
        <v>1</v>
      </c>
    </row>
    <row r="462" spans="1:11" x14ac:dyDescent="0.25">
      <c r="A462" t="s">
        <v>501</v>
      </c>
      <c r="B462">
        <v>20</v>
      </c>
      <c r="C462">
        <v>0.35</v>
      </c>
      <c r="D462">
        <v>0.71</v>
      </c>
      <c r="E462">
        <v>0</v>
      </c>
      <c r="F462">
        <v>0</v>
      </c>
      <c r="G462">
        <v>0.69</v>
      </c>
      <c r="H462">
        <v>0</v>
      </c>
      <c r="I462">
        <v>0</v>
      </c>
      <c r="K462">
        <v>1</v>
      </c>
    </row>
    <row r="463" spans="1:11" x14ac:dyDescent="0.25">
      <c r="A463" t="s">
        <v>502</v>
      </c>
      <c r="B463">
        <v>10</v>
      </c>
      <c r="C463">
        <v>0.44</v>
      </c>
      <c r="D463">
        <v>0.3</v>
      </c>
      <c r="E463">
        <v>0</v>
      </c>
      <c r="F463">
        <v>0</v>
      </c>
      <c r="G463">
        <v>0.23</v>
      </c>
      <c r="H463">
        <v>0</v>
      </c>
      <c r="I463">
        <v>0</v>
      </c>
      <c r="K463">
        <v>1</v>
      </c>
    </row>
    <row r="464" spans="1:11" x14ac:dyDescent="0.25">
      <c r="A464" t="s">
        <v>503</v>
      </c>
      <c r="B464">
        <v>140</v>
      </c>
      <c r="C464">
        <v>0.43</v>
      </c>
      <c r="D464">
        <v>0.17</v>
      </c>
      <c r="E464">
        <v>0</v>
      </c>
      <c r="F464">
        <v>0.01</v>
      </c>
      <c r="G464">
        <v>2.06</v>
      </c>
      <c r="H464">
        <v>0.03</v>
      </c>
      <c r="I464">
        <v>7.0000000000000001E-3</v>
      </c>
      <c r="J464">
        <v>2</v>
      </c>
      <c r="K464">
        <v>1.22</v>
      </c>
    </row>
    <row r="465" spans="1:11" x14ac:dyDescent="0.25">
      <c r="A465" t="s">
        <v>504</v>
      </c>
      <c r="B465">
        <v>10</v>
      </c>
      <c r="C465">
        <v>0.17</v>
      </c>
      <c r="D465">
        <v>0</v>
      </c>
      <c r="E465">
        <v>0</v>
      </c>
      <c r="F465">
        <v>0</v>
      </c>
      <c r="G465">
        <v>0</v>
      </c>
      <c r="H465">
        <v>0</v>
      </c>
    </row>
    <row r="466" spans="1:11" x14ac:dyDescent="0.25">
      <c r="A466" t="s">
        <v>505</v>
      </c>
      <c r="B466">
        <v>10</v>
      </c>
      <c r="C466">
        <v>0.3</v>
      </c>
      <c r="D466">
        <v>1.17</v>
      </c>
      <c r="E466">
        <v>0</v>
      </c>
      <c r="F466">
        <v>0.02</v>
      </c>
      <c r="G466">
        <v>1.1399999999999999</v>
      </c>
      <c r="H466">
        <v>0.03</v>
      </c>
      <c r="I466">
        <v>1.7999999999999999E-2</v>
      </c>
      <c r="J466">
        <v>1.33</v>
      </c>
      <c r="K466">
        <v>1</v>
      </c>
    </row>
    <row r="467" spans="1:11" x14ac:dyDescent="0.25">
      <c r="A467" t="s">
        <v>506</v>
      </c>
      <c r="B467">
        <v>30</v>
      </c>
      <c r="C467">
        <v>0.21</v>
      </c>
      <c r="D467">
        <v>0.68</v>
      </c>
      <c r="E467">
        <v>0</v>
      </c>
      <c r="F467">
        <v>0.32</v>
      </c>
      <c r="G467">
        <v>2.97</v>
      </c>
      <c r="H467">
        <v>0.51</v>
      </c>
      <c r="I467">
        <v>0.106</v>
      </c>
      <c r="J467">
        <v>1.62</v>
      </c>
      <c r="K467">
        <v>1.31</v>
      </c>
    </row>
    <row r="468" spans="1:11" x14ac:dyDescent="0.25">
      <c r="A468" t="s">
        <v>507</v>
      </c>
      <c r="B468">
        <v>10</v>
      </c>
      <c r="C468">
        <v>0.09</v>
      </c>
      <c r="D468">
        <v>0</v>
      </c>
      <c r="E468">
        <v>0</v>
      </c>
      <c r="F468">
        <v>0</v>
      </c>
      <c r="G468">
        <v>0.23</v>
      </c>
      <c r="H468">
        <v>0</v>
      </c>
      <c r="I468">
        <v>0</v>
      </c>
      <c r="K468">
        <v>1</v>
      </c>
    </row>
    <row r="469" spans="1:11" x14ac:dyDescent="0.25">
      <c r="A469" t="s">
        <v>508</v>
      </c>
      <c r="B469">
        <v>10</v>
      </c>
      <c r="C469">
        <v>0.03</v>
      </c>
      <c r="D469">
        <v>0</v>
      </c>
      <c r="E469">
        <v>0</v>
      </c>
      <c r="F469">
        <v>2.73</v>
      </c>
      <c r="G469">
        <v>3.43</v>
      </c>
      <c r="H469">
        <v>0.12</v>
      </c>
      <c r="I469">
        <v>0.79700000000000004</v>
      </c>
      <c r="J469">
        <v>0.04</v>
      </c>
      <c r="K469">
        <v>1.1299999999999999</v>
      </c>
    </row>
    <row r="470" spans="1:11" x14ac:dyDescent="0.25">
      <c r="A470" t="s">
        <v>509</v>
      </c>
      <c r="B470">
        <v>10</v>
      </c>
      <c r="C470">
        <v>0</v>
      </c>
      <c r="D470">
        <v>0</v>
      </c>
      <c r="E470">
        <v>0</v>
      </c>
      <c r="F470">
        <v>0</v>
      </c>
      <c r="G470">
        <v>0.23</v>
      </c>
      <c r="H470">
        <v>0</v>
      </c>
      <c r="I470">
        <v>0</v>
      </c>
      <c r="K470">
        <v>1</v>
      </c>
    </row>
    <row r="471" spans="1:11" x14ac:dyDescent="0.25">
      <c r="A471" t="s">
        <v>171</v>
      </c>
      <c r="B471">
        <v>20</v>
      </c>
      <c r="C471">
        <v>0.24</v>
      </c>
      <c r="D471">
        <v>2.27</v>
      </c>
      <c r="E471">
        <v>0</v>
      </c>
      <c r="F471">
        <v>0</v>
      </c>
      <c r="G471">
        <v>2.74</v>
      </c>
      <c r="H471">
        <v>0</v>
      </c>
      <c r="I471">
        <v>1E-3</v>
      </c>
      <c r="J471">
        <v>0.25</v>
      </c>
      <c r="K471">
        <v>1</v>
      </c>
    </row>
    <row r="472" spans="1:11" x14ac:dyDescent="0.25">
      <c r="A472" t="s">
        <v>510</v>
      </c>
      <c r="B472">
        <v>10</v>
      </c>
      <c r="C472">
        <v>0</v>
      </c>
      <c r="D472">
        <v>0</v>
      </c>
      <c r="E472">
        <v>0</v>
      </c>
      <c r="F472">
        <v>0</v>
      </c>
      <c r="G472">
        <v>0.23</v>
      </c>
      <c r="H472">
        <v>0</v>
      </c>
      <c r="I472">
        <v>0</v>
      </c>
      <c r="K472">
        <v>1</v>
      </c>
    </row>
    <row r="473" spans="1:11" x14ac:dyDescent="0.25">
      <c r="A473" t="s">
        <v>188</v>
      </c>
      <c r="B473">
        <v>40</v>
      </c>
      <c r="C473">
        <v>0.53</v>
      </c>
      <c r="D473">
        <v>0.05</v>
      </c>
      <c r="E473">
        <v>0</v>
      </c>
      <c r="F473">
        <v>0.01</v>
      </c>
      <c r="G473">
        <v>8.68</v>
      </c>
      <c r="H473">
        <v>0</v>
      </c>
      <c r="I473">
        <v>1E-3</v>
      </c>
      <c r="J473">
        <v>0.43</v>
      </c>
      <c r="K473">
        <v>1.03</v>
      </c>
    </row>
    <row r="474" spans="1:11" x14ac:dyDescent="0.25">
      <c r="A474" t="s">
        <v>193</v>
      </c>
      <c r="B474">
        <v>10</v>
      </c>
      <c r="C474">
        <v>0.32</v>
      </c>
      <c r="D474">
        <v>0.23</v>
      </c>
      <c r="E474">
        <v>0</v>
      </c>
      <c r="F474">
        <v>0.15</v>
      </c>
      <c r="G474">
        <v>1.1399999999999999</v>
      </c>
      <c r="H474">
        <v>0.15</v>
      </c>
      <c r="I474">
        <v>0.13400000000000001</v>
      </c>
      <c r="J474">
        <v>0.97</v>
      </c>
      <c r="K474">
        <v>1.2</v>
      </c>
    </row>
    <row r="475" spans="1:11" x14ac:dyDescent="0.25">
      <c r="A475" t="s">
        <v>511</v>
      </c>
      <c r="B475">
        <v>10</v>
      </c>
      <c r="C475">
        <v>0.36</v>
      </c>
      <c r="D475">
        <v>0</v>
      </c>
      <c r="E475">
        <v>0</v>
      </c>
      <c r="F475">
        <v>0</v>
      </c>
      <c r="G475">
        <v>0.69</v>
      </c>
      <c r="H475">
        <v>0</v>
      </c>
      <c r="I475">
        <v>0</v>
      </c>
      <c r="K475">
        <v>1.33</v>
      </c>
    </row>
    <row r="476" spans="1:11" x14ac:dyDescent="0.25">
      <c r="A476" t="s">
        <v>512</v>
      </c>
      <c r="B476">
        <v>10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</row>
    <row r="477" spans="1:11" x14ac:dyDescent="0.25">
      <c r="A477" t="s">
        <v>513</v>
      </c>
      <c r="B477">
        <v>10</v>
      </c>
      <c r="C477">
        <v>0.11</v>
      </c>
      <c r="D477">
        <v>0</v>
      </c>
      <c r="E477">
        <v>0</v>
      </c>
      <c r="F477">
        <v>0</v>
      </c>
      <c r="G477">
        <v>0</v>
      </c>
      <c r="H477">
        <v>0</v>
      </c>
    </row>
    <row r="478" spans="1:11" x14ac:dyDescent="0.25">
      <c r="A478" t="s">
        <v>514</v>
      </c>
      <c r="B478">
        <v>10</v>
      </c>
      <c r="C478">
        <v>0.09</v>
      </c>
      <c r="D478">
        <v>0.2</v>
      </c>
      <c r="E478">
        <v>0</v>
      </c>
      <c r="F478">
        <v>0</v>
      </c>
      <c r="G478">
        <v>0.23</v>
      </c>
      <c r="H478">
        <v>0</v>
      </c>
      <c r="I478">
        <v>0</v>
      </c>
      <c r="K478">
        <v>1</v>
      </c>
    </row>
    <row r="479" spans="1:11" x14ac:dyDescent="0.25">
      <c r="A479" t="s">
        <v>515</v>
      </c>
      <c r="B479">
        <v>10</v>
      </c>
      <c r="C479">
        <v>0.33</v>
      </c>
      <c r="D479">
        <v>0</v>
      </c>
      <c r="E479">
        <v>0</v>
      </c>
      <c r="F479">
        <v>0.06</v>
      </c>
      <c r="G479">
        <v>4.57</v>
      </c>
      <c r="H479">
        <v>0.09</v>
      </c>
      <c r="I479">
        <v>1.2999999999999999E-2</v>
      </c>
      <c r="J479">
        <v>1.56</v>
      </c>
      <c r="K479">
        <v>1.05</v>
      </c>
    </row>
    <row r="480" spans="1:11" x14ac:dyDescent="0.25">
      <c r="A480" t="s">
        <v>516</v>
      </c>
      <c r="B480">
        <v>10</v>
      </c>
      <c r="C480">
        <v>0.11</v>
      </c>
      <c r="D480">
        <v>0</v>
      </c>
      <c r="E480">
        <v>0</v>
      </c>
      <c r="F480">
        <v>0</v>
      </c>
      <c r="G480">
        <v>0</v>
      </c>
      <c r="H480">
        <v>0</v>
      </c>
    </row>
    <row r="481" spans="1:11" x14ac:dyDescent="0.25">
      <c r="A481" t="s">
        <v>517</v>
      </c>
      <c r="B481">
        <v>10</v>
      </c>
      <c r="C481">
        <v>0.39</v>
      </c>
      <c r="D481">
        <v>0.09</v>
      </c>
      <c r="E481">
        <v>0</v>
      </c>
      <c r="F481">
        <v>0</v>
      </c>
      <c r="G481">
        <v>0.46</v>
      </c>
      <c r="H481">
        <v>0</v>
      </c>
      <c r="I481">
        <v>0</v>
      </c>
      <c r="K481">
        <v>1.5</v>
      </c>
    </row>
    <row r="482" spans="1:11" x14ac:dyDescent="0.25">
      <c r="A482" t="s">
        <v>518</v>
      </c>
      <c r="B482">
        <v>10</v>
      </c>
      <c r="C482">
        <v>0.37</v>
      </c>
      <c r="D482">
        <v>0</v>
      </c>
      <c r="E482">
        <v>0</v>
      </c>
      <c r="F482">
        <v>0.13</v>
      </c>
      <c r="G482">
        <v>4.8</v>
      </c>
      <c r="H482">
        <v>0.37</v>
      </c>
      <c r="I482">
        <v>2.5999999999999999E-2</v>
      </c>
      <c r="J482">
        <v>2.99</v>
      </c>
      <c r="K482">
        <v>1.81</v>
      </c>
    </row>
    <row r="483" spans="1:11" x14ac:dyDescent="0.25">
      <c r="A483" t="s">
        <v>519</v>
      </c>
      <c r="B483">
        <v>10</v>
      </c>
      <c r="C483">
        <v>0.11</v>
      </c>
      <c r="D483">
        <v>0</v>
      </c>
      <c r="E483">
        <v>0</v>
      </c>
      <c r="F483">
        <v>0</v>
      </c>
      <c r="G483">
        <v>0</v>
      </c>
      <c r="H483">
        <v>0</v>
      </c>
    </row>
    <row r="484" spans="1:11" x14ac:dyDescent="0.25">
      <c r="A484" t="s">
        <v>520</v>
      </c>
      <c r="B484">
        <v>10</v>
      </c>
      <c r="C484">
        <v>0.11</v>
      </c>
      <c r="D484">
        <v>0.08</v>
      </c>
      <c r="E484">
        <v>0</v>
      </c>
      <c r="F484">
        <v>0</v>
      </c>
      <c r="G484">
        <v>0.23</v>
      </c>
      <c r="H484">
        <v>0</v>
      </c>
      <c r="I484">
        <v>0</v>
      </c>
      <c r="K484">
        <v>1</v>
      </c>
    </row>
    <row r="485" spans="1:11" x14ac:dyDescent="0.25">
      <c r="A485" t="s">
        <v>521</v>
      </c>
      <c r="B485">
        <v>10</v>
      </c>
      <c r="C485">
        <v>0.2</v>
      </c>
      <c r="D485">
        <v>0</v>
      </c>
      <c r="E485">
        <v>0</v>
      </c>
      <c r="F485">
        <v>0.02</v>
      </c>
      <c r="G485">
        <v>1.6</v>
      </c>
      <c r="H485">
        <v>0.02</v>
      </c>
      <c r="I485">
        <v>1.4E-2</v>
      </c>
      <c r="J485">
        <v>1.08</v>
      </c>
      <c r="K485">
        <v>1.29</v>
      </c>
    </row>
    <row r="486" spans="1:11" x14ac:dyDescent="0.25">
      <c r="A486" t="s">
        <v>522</v>
      </c>
      <c r="B486">
        <v>40</v>
      </c>
      <c r="C486">
        <v>0.38</v>
      </c>
      <c r="D486">
        <v>1.25</v>
      </c>
      <c r="E486">
        <v>0</v>
      </c>
      <c r="F486">
        <v>2.38</v>
      </c>
      <c r="G486">
        <v>7.54</v>
      </c>
      <c r="H486">
        <v>1.24</v>
      </c>
      <c r="I486">
        <v>0.315</v>
      </c>
      <c r="J486">
        <v>0.52</v>
      </c>
      <c r="K486">
        <v>1.1200000000000001</v>
      </c>
    </row>
    <row r="487" spans="1:11" x14ac:dyDescent="0.25">
      <c r="A487" t="s">
        <v>80</v>
      </c>
      <c r="B487">
        <v>10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</row>
    <row r="488" spans="1:11" x14ac:dyDescent="0.25">
      <c r="A488" t="s">
        <v>196</v>
      </c>
      <c r="B488">
        <v>10</v>
      </c>
      <c r="C488">
        <v>0.15</v>
      </c>
      <c r="D488">
        <v>0</v>
      </c>
      <c r="E488">
        <v>0</v>
      </c>
      <c r="F488">
        <v>0</v>
      </c>
      <c r="G488">
        <v>0.69</v>
      </c>
      <c r="H488">
        <v>0</v>
      </c>
      <c r="I488">
        <v>0</v>
      </c>
      <c r="K488">
        <v>1</v>
      </c>
    </row>
    <row r="489" spans="1:11" x14ac:dyDescent="0.25">
      <c r="A489" t="s">
        <v>523</v>
      </c>
      <c r="B489">
        <v>10</v>
      </c>
      <c r="C489">
        <v>0.16</v>
      </c>
      <c r="D489">
        <v>0</v>
      </c>
      <c r="E489">
        <v>0</v>
      </c>
      <c r="F489">
        <v>0</v>
      </c>
      <c r="G489">
        <v>0.46</v>
      </c>
      <c r="H489">
        <v>0</v>
      </c>
      <c r="I489">
        <v>0</v>
      </c>
      <c r="K489">
        <v>1</v>
      </c>
    </row>
    <row r="490" spans="1:11" x14ac:dyDescent="0.25">
      <c r="A490" t="s">
        <v>524</v>
      </c>
      <c r="B490">
        <v>10</v>
      </c>
      <c r="C490">
        <v>0.34</v>
      </c>
      <c r="D490">
        <v>0</v>
      </c>
      <c r="E490">
        <v>0</v>
      </c>
      <c r="F490">
        <v>0.28000000000000003</v>
      </c>
      <c r="G490">
        <v>22.39</v>
      </c>
      <c r="H490">
        <v>0.62</v>
      </c>
      <c r="I490">
        <v>1.2999999999999999E-2</v>
      </c>
      <c r="J490">
        <v>2.2200000000000002</v>
      </c>
      <c r="K490">
        <v>1.21</v>
      </c>
    </row>
    <row r="491" spans="1:11" x14ac:dyDescent="0.25">
      <c r="A491" t="s">
        <v>525</v>
      </c>
      <c r="B491">
        <v>40</v>
      </c>
      <c r="C491">
        <v>0.31</v>
      </c>
      <c r="D491">
        <v>0.15</v>
      </c>
      <c r="E491">
        <v>0</v>
      </c>
      <c r="F491">
        <v>0.09</v>
      </c>
      <c r="G491">
        <v>4.1100000000000003</v>
      </c>
      <c r="H491">
        <v>0.04</v>
      </c>
      <c r="I491">
        <v>2.1000000000000001E-2</v>
      </c>
      <c r="J491">
        <v>0.45</v>
      </c>
      <c r="K491">
        <v>1</v>
      </c>
    </row>
    <row r="492" spans="1:11" x14ac:dyDescent="0.25">
      <c r="A492" t="s">
        <v>526</v>
      </c>
      <c r="B492">
        <v>10</v>
      </c>
      <c r="C492">
        <v>0.01</v>
      </c>
      <c r="D492">
        <v>0</v>
      </c>
      <c r="E492">
        <v>0</v>
      </c>
      <c r="F492">
        <v>0</v>
      </c>
      <c r="G492">
        <v>0.23</v>
      </c>
      <c r="H492">
        <v>0</v>
      </c>
      <c r="I492">
        <v>0</v>
      </c>
      <c r="K492">
        <v>1</v>
      </c>
    </row>
    <row r="493" spans="1:11" x14ac:dyDescent="0.25">
      <c r="A493" t="s">
        <v>527</v>
      </c>
      <c r="B493">
        <v>10</v>
      </c>
      <c r="C493">
        <v>0.43</v>
      </c>
      <c r="D493">
        <v>0</v>
      </c>
      <c r="E493">
        <v>0</v>
      </c>
      <c r="F493">
        <v>0</v>
      </c>
      <c r="G493">
        <v>0</v>
      </c>
      <c r="H493">
        <v>0</v>
      </c>
    </row>
    <row r="494" spans="1:11" x14ac:dyDescent="0.25">
      <c r="A494" t="s">
        <v>122</v>
      </c>
      <c r="B494">
        <v>10</v>
      </c>
      <c r="C494">
        <v>0</v>
      </c>
      <c r="D494">
        <v>0</v>
      </c>
      <c r="E494">
        <v>0</v>
      </c>
      <c r="F494">
        <v>0</v>
      </c>
      <c r="G494">
        <v>0.23</v>
      </c>
      <c r="H494">
        <v>0</v>
      </c>
      <c r="I494">
        <v>0</v>
      </c>
      <c r="K494">
        <v>1</v>
      </c>
    </row>
    <row r="495" spans="1:11" x14ac:dyDescent="0.25">
      <c r="A495" t="s">
        <v>528</v>
      </c>
      <c r="B495">
        <v>10</v>
      </c>
      <c r="C495">
        <v>0.48</v>
      </c>
      <c r="D495">
        <v>0.05</v>
      </c>
      <c r="E495">
        <v>0</v>
      </c>
      <c r="F495">
        <v>0</v>
      </c>
      <c r="G495">
        <v>0.69</v>
      </c>
      <c r="H495">
        <v>0</v>
      </c>
      <c r="I495">
        <v>0</v>
      </c>
      <c r="K495">
        <v>1</v>
      </c>
    </row>
    <row r="496" spans="1:11" x14ac:dyDescent="0.25">
      <c r="A496" t="s">
        <v>529</v>
      </c>
      <c r="B496">
        <v>10</v>
      </c>
      <c r="C496">
        <v>0.18</v>
      </c>
      <c r="D496">
        <v>0</v>
      </c>
      <c r="E496">
        <v>0</v>
      </c>
      <c r="F496">
        <v>0</v>
      </c>
      <c r="G496">
        <v>0.69</v>
      </c>
      <c r="H496">
        <v>0</v>
      </c>
      <c r="I496">
        <v>3.0000000000000001E-3</v>
      </c>
      <c r="J496">
        <v>1.1000000000000001</v>
      </c>
      <c r="K496">
        <v>1</v>
      </c>
    </row>
    <row r="497" spans="1:11" x14ac:dyDescent="0.25">
      <c r="A497" t="s">
        <v>530</v>
      </c>
      <c r="B497">
        <v>10</v>
      </c>
      <c r="C497">
        <v>0</v>
      </c>
      <c r="D497">
        <v>0</v>
      </c>
      <c r="E497">
        <v>0</v>
      </c>
      <c r="F497">
        <v>0</v>
      </c>
      <c r="G497">
        <v>0.23</v>
      </c>
      <c r="H497">
        <v>0</v>
      </c>
      <c r="I497">
        <v>0</v>
      </c>
      <c r="K497">
        <v>1</v>
      </c>
    </row>
    <row r="498" spans="1:11" x14ac:dyDescent="0.25">
      <c r="A498" t="s">
        <v>531</v>
      </c>
      <c r="B498">
        <v>10</v>
      </c>
      <c r="C498">
        <v>0.17</v>
      </c>
      <c r="D498">
        <v>0.09</v>
      </c>
      <c r="E498">
        <v>0</v>
      </c>
      <c r="F498">
        <v>0</v>
      </c>
      <c r="G498">
        <v>0</v>
      </c>
      <c r="H498">
        <v>0</v>
      </c>
    </row>
    <row r="499" spans="1:11" x14ac:dyDescent="0.25">
      <c r="A499" t="s">
        <v>532</v>
      </c>
      <c r="B499">
        <v>10</v>
      </c>
      <c r="C499">
        <v>0.79</v>
      </c>
      <c r="D499">
        <v>0.11</v>
      </c>
      <c r="E499">
        <v>0</v>
      </c>
      <c r="F499">
        <v>0</v>
      </c>
      <c r="G499">
        <v>0</v>
      </c>
      <c r="H499">
        <v>0</v>
      </c>
    </row>
    <row r="500" spans="1:11" x14ac:dyDescent="0.25">
      <c r="A500" t="s">
        <v>533</v>
      </c>
      <c r="B500">
        <v>10</v>
      </c>
      <c r="C500">
        <v>0.3</v>
      </c>
      <c r="D500">
        <v>0</v>
      </c>
      <c r="E500">
        <v>0</v>
      </c>
      <c r="F500">
        <v>0</v>
      </c>
      <c r="G500">
        <v>0.46</v>
      </c>
      <c r="H500">
        <v>0</v>
      </c>
      <c r="I500">
        <v>0</v>
      </c>
      <c r="K500">
        <v>1</v>
      </c>
    </row>
    <row r="501" spans="1:11" x14ac:dyDescent="0.25">
      <c r="A501" t="s">
        <v>205</v>
      </c>
      <c r="B501">
        <v>10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</row>
    <row r="502" spans="1:11" x14ac:dyDescent="0.25">
      <c r="A502" t="s">
        <v>534</v>
      </c>
      <c r="B502">
        <v>10</v>
      </c>
      <c r="C502">
        <v>0.52</v>
      </c>
      <c r="D502">
        <v>0.09</v>
      </c>
      <c r="E502">
        <v>0</v>
      </c>
      <c r="F502">
        <v>0</v>
      </c>
      <c r="G502">
        <v>3.2</v>
      </c>
      <c r="H502">
        <v>0</v>
      </c>
      <c r="I502">
        <v>0</v>
      </c>
      <c r="K502">
        <v>1</v>
      </c>
    </row>
    <row r="503" spans="1:11" x14ac:dyDescent="0.25">
      <c r="A503" t="s">
        <v>535</v>
      </c>
      <c r="B503">
        <v>10</v>
      </c>
      <c r="C503">
        <v>0.21</v>
      </c>
      <c r="D503">
        <v>0.1</v>
      </c>
      <c r="E503">
        <v>0</v>
      </c>
      <c r="F503">
        <v>0.01</v>
      </c>
      <c r="G503">
        <v>3.43</v>
      </c>
      <c r="H503">
        <v>0.01</v>
      </c>
      <c r="I503">
        <v>4.0000000000000001E-3</v>
      </c>
      <c r="J503">
        <v>0.86</v>
      </c>
      <c r="K503">
        <v>1</v>
      </c>
    </row>
    <row r="504" spans="1:11" x14ac:dyDescent="0.25">
      <c r="A504" t="s">
        <v>536</v>
      </c>
      <c r="B504">
        <v>10</v>
      </c>
      <c r="C504">
        <v>0.28000000000000003</v>
      </c>
      <c r="D504">
        <v>0</v>
      </c>
      <c r="E504">
        <v>0</v>
      </c>
      <c r="F504">
        <v>0.13</v>
      </c>
      <c r="G504">
        <v>0.23</v>
      </c>
      <c r="H504">
        <v>0.18</v>
      </c>
      <c r="I504">
        <v>0.59099999999999997</v>
      </c>
      <c r="J504">
        <v>1.32</v>
      </c>
      <c r="K504">
        <v>1</v>
      </c>
    </row>
    <row r="505" spans="1:11" x14ac:dyDescent="0.25">
      <c r="A505" t="s">
        <v>537</v>
      </c>
      <c r="B505">
        <v>10</v>
      </c>
      <c r="C505">
        <v>0.3</v>
      </c>
      <c r="D505">
        <v>0</v>
      </c>
      <c r="E505">
        <v>0</v>
      </c>
      <c r="F505">
        <v>0.34</v>
      </c>
      <c r="G505">
        <v>12.11</v>
      </c>
      <c r="H505">
        <v>0.26</v>
      </c>
      <c r="I505">
        <v>2.8000000000000001E-2</v>
      </c>
      <c r="J505">
        <v>0.74</v>
      </c>
      <c r="K505">
        <v>1.21</v>
      </c>
    </row>
    <row r="506" spans="1:11" x14ac:dyDescent="0.25">
      <c r="A506" t="s">
        <v>191</v>
      </c>
      <c r="B506">
        <v>10</v>
      </c>
      <c r="C506">
        <v>0.18</v>
      </c>
      <c r="D506">
        <v>0</v>
      </c>
      <c r="E506">
        <v>0</v>
      </c>
      <c r="F506">
        <v>0.01</v>
      </c>
      <c r="G506">
        <v>1.37</v>
      </c>
      <c r="H506">
        <v>0.02</v>
      </c>
      <c r="I506">
        <v>5.0000000000000001E-3</v>
      </c>
      <c r="J506">
        <v>2.68</v>
      </c>
      <c r="K506">
        <v>1.17</v>
      </c>
    </row>
    <row r="507" spans="1:11" x14ac:dyDescent="0.25">
      <c r="A507" t="s">
        <v>538</v>
      </c>
      <c r="B507">
        <v>10</v>
      </c>
      <c r="C507">
        <v>0.61</v>
      </c>
      <c r="D507">
        <v>0</v>
      </c>
      <c r="E507">
        <v>0</v>
      </c>
      <c r="F507">
        <v>0</v>
      </c>
      <c r="G507">
        <v>0</v>
      </c>
      <c r="H507">
        <v>0</v>
      </c>
    </row>
    <row r="508" spans="1:11" x14ac:dyDescent="0.25">
      <c r="A508" t="s">
        <v>539</v>
      </c>
      <c r="B508">
        <v>10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</row>
    <row r="509" spans="1:11" x14ac:dyDescent="0.25">
      <c r="A509" t="s">
        <v>540</v>
      </c>
      <c r="B509">
        <v>10</v>
      </c>
      <c r="C509">
        <v>0.09</v>
      </c>
      <c r="D509">
        <v>0</v>
      </c>
      <c r="E509">
        <v>0</v>
      </c>
      <c r="F509">
        <v>0</v>
      </c>
      <c r="G509">
        <v>0</v>
      </c>
      <c r="H509">
        <v>0</v>
      </c>
    </row>
    <row r="510" spans="1:11" x14ac:dyDescent="0.25">
      <c r="A510" t="s">
        <v>195</v>
      </c>
      <c r="B510">
        <v>10</v>
      </c>
      <c r="C510">
        <v>0.34</v>
      </c>
      <c r="D510">
        <v>0</v>
      </c>
      <c r="E510">
        <v>0</v>
      </c>
      <c r="F510">
        <v>0.02</v>
      </c>
      <c r="G510">
        <v>2.2799999999999998</v>
      </c>
      <c r="H510">
        <v>0.05</v>
      </c>
      <c r="I510">
        <v>0.01</v>
      </c>
      <c r="J510">
        <v>2.27</v>
      </c>
      <c r="K510">
        <v>1</v>
      </c>
    </row>
    <row r="511" spans="1:11" x14ac:dyDescent="0.25">
      <c r="A511" t="s">
        <v>206</v>
      </c>
      <c r="B511">
        <v>10</v>
      </c>
      <c r="C511">
        <v>0.14000000000000001</v>
      </c>
      <c r="D511">
        <v>0.16</v>
      </c>
      <c r="E511">
        <v>0</v>
      </c>
      <c r="F511">
        <v>0</v>
      </c>
      <c r="G511">
        <v>0.46</v>
      </c>
      <c r="H511">
        <v>0</v>
      </c>
      <c r="I511">
        <v>0</v>
      </c>
      <c r="K511">
        <v>1</v>
      </c>
    </row>
    <row r="512" spans="1:11" x14ac:dyDescent="0.25">
      <c r="A512" t="s">
        <v>541</v>
      </c>
      <c r="B512">
        <v>10</v>
      </c>
      <c r="C512">
        <v>0.31</v>
      </c>
      <c r="D512">
        <v>0</v>
      </c>
      <c r="E512">
        <v>0</v>
      </c>
      <c r="F512">
        <v>0</v>
      </c>
      <c r="G512">
        <v>0</v>
      </c>
      <c r="H512">
        <v>0</v>
      </c>
    </row>
    <row r="513" spans="1:11" x14ac:dyDescent="0.25">
      <c r="A513" t="s">
        <v>542</v>
      </c>
      <c r="B513">
        <v>10</v>
      </c>
      <c r="C513">
        <v>0.15</v>
      </c>
      <c r="D513">
        <v>0</v>
      </c>
      <c r="E513">
        <v>0</v>
      </c>
      <c r="F513">
        <v>0</v>
      </c>
      <c r="G513">
        <v>0</v>
      </c>
      <c r="H513">
        <v>0</v>
      </c>
    </row>
    <row r="514" spans="1:11" x14ac:dyDescent="0.25">
      <c r="A514" t="s">
        <v>209</v>
      </c>
      <c r="B514">
        <v>10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</row>
    <row r="515" spans="1:11" x14ac:dyDescent="0.25">
      <c r="A515" t="s">
        <v>543</v>
      </c>
      <c r="B515">
        <v>10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</row>
    <row r="516" spans="1:11" x14ac:dyDescent="0.25">
      <c r="A516" t="s">
        <v>544</v>
      </c>
      <c r="B516">
        <v>10</v>
      </c>
      <c r="C516">
        <v>0.03</v>
      </c>
      <c r="D516">
        <v>0</v>
      </c>
      <c r="E516">
        <v>0</v>
      </c>
      <c r="F516">
        <v>0</v>
      </c>
      <c r="G516">
        <v>0</v>
      </c>
      <c r="H516">
        <v>0</v>
      </c>
    </row>
    <row r="517" spans="1:11" x14ac:dyDescent="0.25">
      <c r="A517" t="s">
        <v>194</v>
      </c>
      <c r="B517">
        <v>20</v>
      </c>
      <c r="C517">
        <v>0.44</v>
      </c>
      <c r="D517">
        <v>0.1</v>
      </c>
      <c r="E517">
        <v>0</v>
      </c>
      <c r="F517">
        <v>0.42</v>
      </c>
      <c r="G517">
        <v>15.31</v>
      </c>
      <c r="H517">
        <v>0.34</v>
      </c>
      <c r="I517">
        <v>2.7E-2</v>
      </c>
      <c r="J517">
        <v>0.82</v>
      </c>
      <c r="K517">
        <v>1.01</v>
      </c>
    </row>
    <row r="518" spans="1:11" x14ac:dyDescent="0.25">
      <c r="A518" t="s">
        <v>545</v>
      </c>
      <c r="B518">
        <v>10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</row>
    <row r="519" spans="1:11" x14ac:dyDescent="0.25">
      <c r="A519" t="s">
        <v>546</v>
      </c>
      <c r="B519">
        <v>10</v>
      </c>
      <c r="C519">
        <v>0.17</v>
      </c>
      <c r="D519">
        <v>0</v>
      </c>
      <c r="E519">
        <v>0</v>
      </c>
      <c r="F519">
        <v>0</v>
      </c>
      <c r="G519">
        <v>1.83</v>
      </c>
      <c r="H519">
        <v>0</v>
      </c>
      <c r="I519">
        <v>0</v>
      </c>
      <c r="K519">
        <v>1.25</v>
      </c>
    </row>
    <row r="520" spans="1:11" x14ac:dyDescent="0.25">
      <c r="A520" t="s">
        <v>547</v>
      </c>
      <c r="B520">
        <v>10</v>
      </c>
      <c r="C520">
        <v>0</v>
      </c>
      <c r="D520">
        <v>0</v>
      </c>
      <c r="E520">
        <v>0</v>
      </c>
      <c r="F520">
        <v>0</v>
      </c>
      <c r="G520">
        <v>0.23</v>
      </c>
      <c r="H520">
        <v>0</v>
      </c>
      <c r="I520">
        <v>0</v>
      </c>
      <c r="K520">
        <v>1</v>
      </c>
    </row>
    <row r="521" spans="1:11" x14ac:dyDescent="0.25">
      <c r="A521" t="s">
        <v>548</v>
      </c>
      <c r="B521">
        <v>10</v>
      </c>
      <c r="C521">
        <v>0.26</v>
      </c>
      <c r="D521">
        <v>0.04</v>
      </c>
      <c r="E521">
        <v>0</v>
      </c>
      <c r="F521">
        <v>0</v>
      </c>
      <c r="G521">
        <v>0.23</v>
      </c>
      <c r="H521">
        <v>0</v>
      </c>
      <c r="I521">
        <v>0</v>
      </c>
      <c r="K521">
        <v>1</v>
      </c>
    </row>
    <row r="522" spans="1:11" x14ac:dyDescent="0.25">
      <c r="A522" t="s">
        <v>549</v>
      </c>
      <c r="B522">
        <v>10</v>
      </c>
      <c r="C522">
        <v>0.18</v>
      </c>
      <c r="D522">
        <v>0</v>
      </c>
      <c r="E522">
        <v>0</v>
      </c>
      <c r="F522">
        <v>0</v>
      </c>
      <c r="G522">
        <v>0</v>
      </c>
      <c r="H522">
        <v>0</v>
      </c>
    </row>
    <row r="523" spans="1:11" x14ac:dyDescent="0.25">
      <c r="A523" t="s">
        <v>550</v>
      </c>
      <c r="B523">
        <v>10</v>
      </c>
      <c r="C523">
        <v>0.25</v>
      </c>
      <c r="D523">
        <v>1.73</v>
      </c>
      <c r="E523">
        <v>0</v>
      </c>
      <c r="F523">
        <v>0</v>
      </c>
      <c r="G523">
        <v>0</v>
      </c>
      <c r="H523">
        <v>0</v>
      </c>
    </row>
    <row r="524" spans="1:11" x14ac:dyDescent="0.25">
      <c r="A524" t="s">
        <v>551</v>
      </c>
      <c r="B524">
        <v>50</v>
      </c>
      <c r="C524">
        <v>0.35</v>
      </c>
      <c r="D524">
        <v>0.14000000000000001</v>
      </c>
      <c r="E524">
        <v>0</v>
      </c>
      <c r="F524">
        <v>1.76</v>
      </c>
      <c r="G524">
        <v>98.46</v>
      </c>
      <c r="H524">
        <v>1.84</v>
      </c>
      <c r="I524">
        <v>1.7999999999999999E-2</v>
      </c>
      <c r="J524">
        <v>1.05</v>
      </c>
      <c r="K524">
        <v>1.05</v>
      </c>
    </row>
    <row r="525" spans="1:11" x14ac:dyDescent="0.25">
      <c r="A525" t="s">
        <v>552</v>
      </c>
      <c r="B525">
        <v>10</v>
      </c>
      <c r="C525">
        <v>0.32</v>
      </c>
      <c r="D525">
        <v>0.52</v>
      </c>
      <c r="E525">
        <v>0</v>
      </c>
      <c r="F525">
        <v>0.01</v>
      </c>
      <c r="G525">
        <v>0.69</v>
      </c>
      <c r="H525">
        <v>0.01</v>
      </c>
      <c r="I525">
        <v>0.02</v>
      </c>
      <c r="J525">
        <v>0.91</v>
      </c>
      <c r="K525">
        <v>1</v>
      </c>
    </row>
    <row r="526" spans="1:11" x14ac:dyDescent="0.25">
      <c r="A526" t="s">
        <v>553</v>
      </c>
      <c r="B526">
        <v>10</v>
      </c>
      <c r="C526">
        <v>0.22</v>
      </c>
      <c r="D526">
        <v>0</v>
      </c>
      <c r="E526">
        <v>0</v>
      </c>
      <c r="F526">
        <v>0</v>
      </c>
      <c r="G526">
        <v>0.46</v>
      </c>
      <c r="H526">
        <v>0</v>
      </c>
      <c r="I526">
        <v>0</v>
      </c>
      <c r="K526">
        <v>1</v>
      </c>
    </row>
    <row r="527" spans="1:11" x14ac:dyDescent="0.25">
      <c r="A527" t="s">
        <v>203</v>
      </c>
      <c r="B527">
        <v>10</v>
      </c>
      <c r="C527">
        <v>0.1</v>
      </c>
      <c r="D527">
        <v>0</v>
      </c>
      <c r="E527">
        <v>0</v>
      </c>
      <c r="F527">
        <v>0</v>
      </c>
      <c r="G527">
        <v>0</v>
      </c>
      <c r="H527">
        <v>0</v>
      </c>
    </row>
    <row r="528" spans="1:11" x14ac:dyDescent="0.25">
      <c r="A528" t="s">
        <v>554</v>
      </c>
      <c r="B528">
        <v>10</v>
      </c>
      <c r="C528">
        <v>0.34</v>
      </c>
      <c r="D528">
        <v>0.46</v>
      </c>
      <c r="E528">
        <v>0</v>
      </c>
      <c r="F528">
        <v>7.0000000000000007E-2</v>
      </c>
      <c r="G528">
        <v>0.23</v>
      </c>
      <c r="H528">
        <v>0.12</v>
      </c>
      <c r="I528">
        <v>0.30499999999999999</v>
      </c>
      <c r="J528">
        <v>1.71</v>
      </c>
      <c r="K528">
        <v>1</v>
      </c>
    </row>
    <row r="529" spans="1:11" x14ac:dyDescent="0.25">
      <c r="A529" t="s">
        <v>200</v>
      </c>
      <c r="B529">
        <v>10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</row>
    <row r="530" spans="1:11" x14ac:dyDescent="0.25">
      <c r="A530" t="s">
        <v>555</v>
      </c>
      <c r="B530">
        <v>10</v>
      </c>
      <c r="C530">
        <v>7.0000000000000007E-2</v>
      </c>
      <c r="D530">
        <v>0</v>
      </c>
      <c r="E530">
        <v>0</v>
      </c>
      <c r="F530">
        <v>0</v>
      </c>
      <c r="G530">
        <v>0</v>
      </c>
      <c r="H530">
        <v>0</v>
      </c>
    </row>
    <row r="531" spans="1:11" x14ac:dyDescent="0.25">
      <c r="A531" t="s">
        <v>201</v>
      </c>
      <c r="B531">
        <v>10</v>
      </c>
      <c r="C531">
        <v>0.3</v>
      </c>
      <c r="D531">
        <v>0.04</v>
      </c>
      <c r="E531">
        <v>0</v>
      </c>
      <c r="F531">
        <v>0</v>
      </c>
      <c r="G531">
        <v>0</v>
      </c>
      <c r="H531">
        <v>0</v>
      </c>
    </row>
    <row r="532" spans="1:11" x14ac:dyDescent="0.25">
      <c r="A532" t="s">
        <v>197</v>
      </c>
      <c r="B532">
        <v>10</v>
      </c>
      <c r="C532">
        <v>0.17</v>
      </c>
      <c r="D532">
        <v>0.11</v>
      </c>
      <c r="E532">
        <v>0</v>
      </c>
      <c r="F532">
        <v>0</v>
      </c>
      <c r="G532">
        <v>1.1399999999999999</v>
      </c>
      <c r="H532">
        <v>0</v>
      </c>
      <c r="I532">
        <v>3.0000000000000001E-3</v>
      </c>
      <c r="J532">
        <v>0.92</v>
      </c>
      <c r="K532">
        <v>1</v>
      </c>
    </row>
    <row r="533" spans="1:11" x14ac:dyDescent="0.25">
      <c r="A533" t="s">
        <v>556</v>
      </c>
      <c r="B533">
        <v>10</v>
      </c>
      <c r="C533">
        <v>0</v>
      </c>
      <c r="D533">
        <v>0</v>
      </c>
      <c r="E533">
        <v>0</v>
      </c>
      <c r="F533">
        <v>0.1</v>
      </c>
      <c r="G533">
        <v>8</v>
      </c>
      <c r="H533">
        <v>0.14000000000000001</v>
      </c>
      <c r="I533">
        <v>1.2999999999999999E-2</v>
      </c>
      <c r="J533">
        <v>1.35</v>
      </c>
      <c r="K533">
        <v>1.06</v>
      </c>
    </row>
    <row r="534" spans="1:11" x14ac:dyDescent="0.25">
      <c r="A534" t="s">
        <v>557</v>
      </c>
      <c r="B534">
        <v>10</v>
      </c>
      <c r="C534">
        <v>0.18</v>
      </c>
      <c r="D534">
        <v>0</v>
      </c>
      <c r="E534">
        <v>0</v>
      </c>
      <c r="F534">
        <v>0</v>
      </c>
      <c r="G534">
        <v>0.23</v>
      </c>
      <c r="H534">
        <v>0</v>
      </c>
      <c r="I534">
        <v>0</v>
      </c>
      <c r="K534">
        <v>1</v>
      </c>
    </row>
    <row r="535" spans="1:11" x14ac:dyDescent="0.25">
      <c r="A535" t="s">
        <v>558</v>
      </c>
      <c r="B535">
        <v>10</v>
      </c>
      <c r="C535">
        <v>0.11</v>
      </c>
      <c r="D535">
        <v>0</v>
      </c>
      <c r="E535">
        <v>0</v>
      </c>
      <c r="F535">
        <v>0</v>
      </c>
      <c r="G535">
        <v>0</v>
      </c>
      <c r="H535">
        <v>0</v>
      </c>
    </row>
    <row r="536" spans="1:11" x14ac:dyDescent="0.25">
      <c r="A536" t="s">
        <v>559</v>
      </c>
      <c r="B536">
        <v>10</v>
      </c>
      <c r="C536">
        <v>0.45</v>
      </c>
      <c r="D536">
        <v>0.92</v>
      </c>
      <c r="E536">
        <v>0</v>
      </c>
      <c r="F536">
        <v>0</v>
      </c>
      <c r="G536">
        <v>0</v>
      </c>
      <c r="H536">
        <v>0</v>
      </c>
    </row>
    <row r="537" spans="1:11" x14ac:dyDescent="0.25">
      <c r="A537" t="s">
        <v>202</v>
      </c>
      <c r="B537">
        <v>10</v>
      </c>
      <c r="C537">
        <v>0.59</v>
      </c>
      <c r="D537">
        <v>0</v>
      </c>
      <c r="E537">
        <v>0</v>
      </c>
      <c r="F537">
        <v>0</v>
      </c>
      <c r="G537">
        <v>0</v>
      </c>
      <c r="H537">
        <v>0</v>
      </c>
    </row>
    <row r="538" spans="1:11" x14ac:dyDescent="0.25">
      <c r="A538" t="s">
        <v>560</v>
      </c>
      <c r="B538">
        <v>10</v>
      </c>
      <c r="C538">
        <v>0.14000000000000001</v>
      </c>
      <c r="D538">
        <v>0.06</v>
      </c>
      <c r="E538">
        <v>0</v>
      </c>
      <c r="F538">
        <v>0</v>
      </c>
      <c r="G538">
        <v>0.23</v>
      </c>
      <c r="H538">
        <v>0</v>
      </c>
      <c r="I538">
        <v>0</v>
      </c>
      <c r="K538">
        <v>3</v>
      </c>
    </row>
    <row r="539" spans="1:11" x14ac:dyDescent="0.25">
      <c r="A539" t="s">
        <v>561</v>
      </c>
      <c r="B539">
        <v>10</v>
      </c>
      <c r="C539">
        <v>0.04</v>
      </c>
      <c r="D539">
        <v>0</v>
      </c>
      <c r="E539">
        <v>0</v>
      </c>
      <c r="F539">
        <v>0</v>
      </c>
      <c r="G539">
        <v>0.23</v>
      </c>
      <c r="H539">
        <v>0</v>
      </c>
      <c r="I539">
        <v>0</v>
      </c>
      <c r="K539">
        <v>2</v>
      </c>
    </row>
    <row r="540" spans="1:11" x14ac:dyDescent="0.25">
      <c r="A540" t="s">
        <v>562</v>
      </c>
      <c r="B540">
        <v>10</v>
      </c>
      <c r="C540">
        <v>0.32</v>
      </c>
      <c r="D540">
        <v>0.17</v>
      </c>
      <c r="E540">
        <v>0</v>
      </c>
      <c r="F540">
        <v>0</v>
      </c>
      <c r="G540">
        <v>0</v>
      </c>
      <c r="H540">
        <v>0</v>
      </c>
    </row>
    <row r="541" spans="1:11" x14ac:dyDescent="0.25">
      <c r="A541" t="s">
        <v>563</v>
      </c>
      <c r="B541">
        <v>10</v>
      </c>
      <c r="C541">
        <v>0</v>
      </c>
      <c r="D541">
        <v>0</v>
      </c>
      <c r="E541">
        <v>0</v>
      </c>
      <c r="F541">
        <v>0.03</v>
      </c>
      <c r="G541">
        <v>0.46</v>
      </c>
      <c r="H541">
        <v>0.06</v>
      </c>
      <c r="I541">
        <v>7.3999999999999996E-2</v>
      </c>
      <c r="J541">
        <v>1.66</v>
      </c>
      <c r="K541">
        <v>1</v>
      </c>
    </row>
    <row r="542" spans="1:11" x14ac:dyDescent="0.25">
      <c r="A542" t="s">
        <v>564</v>
      </c>
      <c r="B542">
        <v>10</v>
      </c>
      <c r="C542">
        <v>0.36</v>
      </c>
      <c r="D542">
        <v>0.46</v>
      </c>
      <c r="E542">
        <v>0</v>
      </c>
      <c r="F542">
        <v>0</v>
      </c>
      <c r="G542">
        <v>0</v>
      </c>
      <c r="H542">
        <v>0</v>
      </c>
    </row>
    <row r="543" spans="1:11" x14ac:dyDescent="0.25">
      <c r="A543" t="s">
        <v>565</v>
      </c>
      <c r="B543">
        <v>10</v>
      </c>
      <c r="C543">
        <v>0.11</v>
      </c>
      <c r="D543">
        <v>0</v>
      </c>
      <c r="E543">
        <v>0</v>
      </c>
      <c r="F543">
        <v>0</v>
      </c>
      <c r="G543">
        <v>0.23</v>
      </c>
      <c r="H543">
        <v>0</v>
      </c>
      <c r="I543">
        <v>0</v>
      </c>
      <c r="K543">
        <v>2</v>
      </c>
    </row>
    <row r="544" spans="1:11" x14ac:dyDescent="0.25">
      <c r="A544" t="s">
        <v>566</v>
      </c>
      <c r="B544">
        <v>10</v>
      </c>
      <c r="C544">
        <v>0.16</v>
      </c>
      <c r="D544">
        <v>0</v>
      </c>
      <c r="E544">
        <v>0</v>
      </c>
      <c r="F544">
        <v>0</v>
      </c>
      <c r="G544">
        <v>0</v>
      </c>
      <c r="H544">
        <v>0</v>
      </c>
    </row>
    <row r="545" spans="1:11" x14ac:dyDescent="0.25">
      <c r="A545" t="s">
        <v>567</v>
      </c>
      <c r="B545">
        <v>10</v>
      </c>
      <c r="C545">
        <v>0.36</v>
      </c>
      <c r="D545">
        <v>0.05</v>
      </c>
      <c r="E545">
        <v>0</v>
      </c>
      <c r="F545">
        <v>0</v>
      </c>
      <c r="G545">
        <v>0</v>
      </c>
      <c r="H545">
        <v>0</v>
      </c>
    </row>
    <row r="546" spans="1:11" x14ac:dyDescent="0.25">
      <c r="A546" t="s">
        <v>568</v>
      </c>
      <c r="B546">
        <v>10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</row>
    <row r="547" spans="1:11" x14ac:dyDescent="0.25">
      <c r="A547" t="s">
        <v>569</v>
      </c>
      <c r="B547">
        <v>10</v>
      </c>
      <c r="C547">
        <v>0.31</v>
      </c>
      <c r="D547">
        <v>0</v>
      </c>
      <c r="E547">
        <v>0</v>
      </c>
      <c r="F547">
        <v>0</v>
      </c>
      <c r="G547">
        <v>0</v>
      </c>
      <c r="H547">
        <v>0</v>
      </c>
    </row>
    <row r="548" spans="1:11" x14ac:dyDescent="0.25">
      <c r="A548" t="s">
        <v>198</v>
      </c>
      <c r="B548">
        <v>10</v>
      </c>
      <c r="C548">
        <v>0.38</v>
      </c>
      <c r="D548">
        <v>0.09</v>
      </c>
      <c r="E548">
        <v>0</v>
      </c>
      <c r="F548">
        <v>0</v>
      </c>
      <c r="G548">
        <v>0.23</v>
      </c>
      <c r="H548">
        <v>0</v>
      </c>
      <c r="I548">
        <v>0</v>
      </c>
      <c r="K548">
        <v>3</v>
      </c>
    </row>
    <row r="549" spans="1:11" x14ac:dyDescent="0.25">
      <c r="A549" t="s">
        <v>570</v>
      </c>
      <c r="B549">
        <v>10</v>
      </c>
      <c r="C549">
        <v>0</v>
      </c>
      <c r="D549">
        <v>0</v>
      </c>
      <c r="E549">
        <v>0</v>
      </c>
      <c r="F549">
        <v>0.22</v>
      </c>
      <c r="G549">
        <v>24.44</v>
      </c>
      <c r="H549">
        <v>0.62</v>
      </c>
      <c r="I549">
        <v>8.9999999999999993E-3</v>
      </c>
      <c r="J549">
        <v>2.82</v>
      </c>
      <c r="K549">
        <v>1.41</v>
      </c>
    </row>
    <row r="550" spans="1:11" x14ac:dyDescent="0.25">
      <c r="A550" t="s">
        <v>571</v>
      </c>
      <c r="B550">
        <v>10</v>
      </c>
      <c r="C550">
        <v>0.19</v>
      </c>
      <c r="D550">
        <v>0.71</v>
      </c>
      <c r="E550">
        <v>0</v>
      </c>
      <c r="F550">
        <v>0</v>
      </c>
      <c r="G550">
        <v>0</v>
      </c>
      <c r="H550">
        <v>0</v>
      </c>
    </row>
    <row r="551" spans="1:11" x14ac:dyDescent="0.25">
      <c r="A551" t="s">
        <v>572</v>
      </c>
      <c r="B551">
        <v>10</v>
      </c>
      <c r="C551">
        <v>0.04</v>
      </c>
      <c r="D551">
        <v>0</v>
      </c>
      <c r="E551">
        <v>0</v>
      </c>
      <c r="F551">
        <v>0</v>
      </c>
      <c r="G551">
        <v>0</v>
      </c>
      <c r="H551">
        <v>0</v>
      </c>
    </row>
    <row r="552" spans="1:11" x14ac:dyDescent="0.25">
      <c r="A552" t="s">
        <v>573</v>
      </c>
      <c r="B552">
        <v>20</v>
      </c>
      <c r="C552">
        <v>0.01</v>
      </c>
      <c r="D552">
        <v>0</v>
      </c>
      <c r="E552">
        <v>0</v>
      </c>
      <c r="F552">
        <v>0</v>
      </c>
      <c r="G552">
        <v>0</v>
      </c>
      <c r="H552">
        <v>0</v>
      </c>
    </row>
    <row r="553" spans="1:11" x14ac:dyDescent="0.25">
      <c r="A553" t="s">
        <v>574</v>
      </c>
      <c r="B553">
        <v>10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</row>
    <row r="554" spans="1:11" x14ac:dyDescent="0.25">
      <c r="A554" t="s">
        <v>575</v>
      </c>
      <c r="B554">
        <v>10</v>
      </c>
      <c r="C554">
        <v>0.05</v>
      </c>
      <c r="D554">
        <v>0</v>
      </c>
      <c r="E554">
        <v>0</v>
      </c>
      <c r="F554">
        <v>0</v>
      </c>
      <c r="G554">
        <v>0</v>
      </c>
      <c r="H554">
        <v>0</v>
      </c>
    </row>
    <row r="555" spans="1:11" x14ac:dyDescent="0.25">
      <c r="A555" t="s">
        <v>576</v>
      </c>
      <c r="B555">
        <v>10</v>
      </c>
      <c r="C555">
        <v>0.15</v>
      </c>
      <c r="D555">
        <v>0</v>
      </c>
      <c r="E555">
        <v>0</v>
      </c>
      <c r="F555">
        <v>0</v>
      </c>
      <c r="G555">
        <v>0</v>
      </c>
      <c r="H555">
        <v>0</v>
      </c>
    </row>
    <row r="556" spans="1:11" x14ac:dyDescent="0.25">
      <c r="A556" t="s">
        <v>577</v>
      </c>
      <c r="B556">
        <v>10</v>
      </c>
      <c r="C556">
        <v>0.06</v>
      </c>
      <c r="D556">
        <v>0</v>
      </c>
      <c r="E556">
        <v>0</v>
      </c>
      <c r="F556">
        <v>0</v>
      </c>
      <c r="G556">
        <v>0.69</v>
      </c>
      <c r="H556">
        <v>0</v>
      </c>
      <c r="I556">
        <v>0</v>
      </c>
      <c r="K556">
        <v>1.33</v>
      </c>
    </row>
    <row r="557" spans="1:11" x14ac:dyDescent="0.25">
      <c r="A557" t="s">
        <v>578</v>
      </c>
      <c r="B557">
        <v>10</v>
      </c>
      <c r="C557">
        <v>0.19</v>
      </c>
      <c r="D557">
        <v>0</v>
      </c>
      <c r="E557">
        <v>0</v>
      </c>
      <c r="F557">
        <v>0</v>
      </c>
      <c r="G557">
        <v>0</v>
      </c>
      <c r="H557">
        <v>0</v>
      </c>
    </row>
    <row r="558" spans="1:11" x14ac:dyDescent="0.25">
      <c r="A558" t="s">
        <v>579</v>
      </c>
      <c r="B558">
        <v>10</v>
      </c>
      <c r="C558">
        <v>0.1</v>
      </c>
      <c r="D558">
        <v>0</v>
      </c>
      <c r="E558">
        <v>0</v>
      </c>
      <c r="F558">
        <v>0</v>
      </c>
      <c r="G558">
        <v>0.46</v>
      </c>
      <c r="H558">
        <v>0</v>
      </c>
      <c r="I558">
        <v>0</v>
      </c>
      <c r="K558">
        <v>1</v>
      </c>
    </row>
    <row r="559" spans="1:11" x14ac:dyDescent="0.25">
      <c r="A559" t="s">
        <v>580</v>
      </c>
      <c r="B559">
        <v>10</v>
      </c>
      <c r="C559">
        <v>0</v>
      </c>
      <c r="D559">
        <v>0</v>
      </c>
      <c r="E559">
        <v>0</v>
      </c>
      <c r="F559">
        <v>0.14000000000000001</v>
      </c>
      <c r="G559">
        <v>5.94</v>
      </c>
      <c r="H559">
        <v>0.21</v>
      </c>
      <c r="I559">
        <v>2.3E-2</v>
      </c>
      <c r="J559">
        <v>1.56</v>
      </c>
      <c r="K559">
        <v>1.27</v>
      </c>
    </row>
    <row r="560" spans="1:11" x14ac:dyDescent="0.25">
      <c r="A560" t="s">
        <v>581</v>
      </c>
      <c r="B560">
        <v>10</v>
      </c>
      <c r="C560">
        <v>0</v>
      </c>
      <c r="D560">
        <v>0</v>
      </c>
      <c r="E560">
        <v>0</v>
      </c>
      <c r="F560">
        <v>0</v>
      </c>
      <c r="G560">
        <v>0.23</v>
      </c>
      <c r="H560">
        <v>0</v>
      </c>
      <c r="I560">
        <v>0</v>
      </c>
      <c r="K560">
        <v>1</v>
      </c>
    </row>
    <row r="561" spans="1:11" x14ac:dyDescent="0.25">
      <c r="A561" t="s">
        <v>582</v>
      </c>
      <c r="B561">
        <v>10</v>
      </c>
      <c r="C561">
        <v>0.28999999999999998</v>
      </c>
      <c r="D561">
        <v>0</v>
      </c>
      <c r="E561">
        <v>0</v>
      </c>
      <c r="F561">
        <v>0</v>
      </c>
      <c r="G561">
        <v>0</v>
      </c>
      <c r="H561">
        <v>0</v>
      </c>
    </row>
    <row r="562" spans="1:11" x14ac:dyDescent="0.25">
      <c r="A562" t="s">
        <v>583</v>
      </c>
      <c r="B562">
        <v>10</v>
      </c>
      <c r="C562">
        <v>0.17</v>
      </c>
      <c r="D562">
        <v>0</v>
      </c>
      <c r="E562">
        <v>0</v>
      </c>
      <c r="F562">
        <v>0</v>
      </c>
      <c r="G562">
        <v>0</v>
      </c>
      <c r="H562">
        <v>0</v>
      </c>
    </row>
    <row r="563" spans="1:11" x14ac:dyDescent="0.25">
      <c r="A563" t="s">
        <v>584</v>
      </c>
      <c r="B563">
        <v>10</v>
      </c>
      <c r="C563">
        <v>0.23</v>
      </c>
      <c r="D563">
        <v>0.09</v>
      </c>
      <c r="E563">
        <v>0</v>
      </c>
      <c r="F563">
        <v>0</v>
      </c>
      <c r="G563">
        <v>0</v>
      </c>
      <c r="H563">
        <v>0</v>
      </c>
    </row>
    <row r="564" spans="1:11" x14ac:dyDescent="0.25">
      <c r="A564" t="s">
        <v>585</v>
      </c>
      <c r="B564">
        <v>10</v>
      </c>
      <c r="C564">
        <v>0.08</v>
      </c>
      <c r="D564">
        <v>0</v>
      </c>
      <c r="E564">
        <v>0</v>
      </c>
      <c r="F564">
        <v>0</v>
      </c>
      <c r="G564">
        <v>0</v>
      </c>
      <c r="H564">
        <v>0</v>
      </c>
    </row>
    <row r="565" spans="1:11" x14ac:dyDescent="0.25">
      <c r="A565" t="s">
        <v>586</v>
      </c>
      <c r="B565">
        <v>10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</row>
    <row r="566" spans="1:11" x14ac:dyDescent="0.25">
      <c r="A566" t="s">
        <v>204</v>
      </c>
      <c r="B566">
        <v>10</v>
      </c>
      <c r="C566">
        <v>0</v>
      </c>
      <c r="D566">
        <v>0</v>
      </c>
      <c r="E566">
        <v>0</v>
      </c>
      <c r="F566">
        <v>0</v>
      </c>
      <c r="G566">
        <v>0.46</v>
      </c>
      <c r="H566">
        <v>0</v>
      </c>
      <c r="I566">
        <v>0</v>
      </c>
      <c r="K566">
        <v>1</v>
      </c>
    </row>
    <row r="567" spans="1:11" x14ac:dyDescent="0.25">
      <c r="A567" t="s">
        <v>587</v>
      </c>
      <c r="B567">
        <v>10</v>
      </c>
      <c r="C567">
        <v>0.3</v>
      </c>
      <c r="D567">
        <v>0.09</v>
      </c>
      <c r="E567">
        <v>0</v>
      </c>
      <c r="F567">
        <v>0</v>
      </c>
      <c r="G567">
        <v>2.97</v>
      </c>
      <c r="H567">
        <v>0</v>
      </c>
      <c r="I567">
        <v>0</v>
      </c>
      <c r="K567">
        <v>1</v>
      </c>
    </row>
    <row r="568" spans="1:11" x14ac:dyDescent="0.25">
      <c r="A568" t="s">
        <v>588</v>
      </c>
      <c r="B568">
        <v>10</v>
      </c>
      <c r="C568">
        <v>0.08</v>
      </c>
      <c r="D568">
        <v>0</v>
      </c>
      <c r="E568">
        <v>0</v>
      </c>
      <c r="F568">
        <v>0</v>
      </c>
      <c r="G568">
        <v>0</v>
      </c>
      <c r="H568">
        <v>0</v>
      </c>
    </row>
    <row r="569" spans="1:11" x14ac:dyDescent="0.25">
      <c r="A569" t="s">
        <v>589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</row>
    <row r="570" spans="1:11" x14ac:dyDescent="0.25">
      <c r="A570" t="s">
        <v>590</v>
      </c>
      <c r="B570">
        <v>10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</row>
    <row r="571" spans="1:11" x14ac:dyDescent="0.25">
      <c r="A571" t="s">
        <v>591</v>
      </c>
      <c r="B571">
        <v>10</v>
      </c>
      <c r="C571">
        <v>0.22</v>
      </c>
      <c r="D571">
        <v>0.08</v>
      </c>
      <c r="E571">
        <v>0</v>
      </c>
      <c r="F571">
        <v>0</v>
      </c>
      <c r="G571">
        <v>0.23</v>
      </c>
      <c r="H571">
        <v>0</v>
      </c>
      <c r="I571">
        <v>0</v>
      </c>
      <c r="K571">
        <v>1</v>
      </c>
    </row>
    <row r="572" spans="1:11" x14ac:dyDescent="0.25">
      <c r="A572" t="s">
        <v>592</v>
      </c>
      <c r="B572">
        <v>10</v>
      </c>
      <c r="C572">
        <v>0.66</v>
      </c>
      <c r="D572">
        <v>0</v>
      </c>
      <c r="E572">
        <v>0</v>
      </c>
      <c r="F572">
        <v>0.01</v>
      </c>
      <c r="G572">
        <v>3.65</v>
      </c>
      <c r="H572">
        <v>0.01</v>
      </c>
      <c r="I572">
        <v>2E-3</v>
      </c>
      <c r="J572">
        <v>1.9</v>
      </c>
      <c r="K572">
        <v>1.06</v>
      </c>
    </row>
    <row r="573" spans="1:11" x14ac:dyDescent="0.25">
      <c r="A573" t="s">
        <v>593</v>
      </c>
      <c r="B573">
        <v>10</v>
      </c>
      <c r="C573">
        <v>0.32</v>
      </c>
      <c r="D573">
        <v>0</v>
      </c>
      <c r="E573">
        <v>0</v>
      </c>
      <c r="F573">
        <v>0</v>
      </c>
      <c r="G573">
        <v>0.23</v>
      </c>
      <c r="H573">
        <v>0</v>
      </c>
      <c r="I573">
        <v>0</v>
      </c>
      <c r="K573">
        <v>1</v>
      </c>
    </row>
    <row r="574" spans="1:11" x14ac:dyDescent="0.25">
      <c r="A574" t="s">
        <v>594</v>
      </c>
      <c r="B574">
        <v>10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</row>
    <row r="575" spans="1:11" x14ac:dyDescent="0.25">
      <c r="A575" t="s">
        <v>210</v>
      </c>
      <c r="B575">
        <v>10</v>
      </c>
      <c r="C575">
        <v>0.18</v>
      </c>
      <c r="D575">
        <v>0</v>
      </c>
      <c r="E575">
        <v>0</v>
      </c>
      <c r="F575">
        <v>0</v>
      </c>
      <c r="G575">
        <v>0.23</v>
      </c>
      <c r="H575">
        <v>0</v>
      </c>
      <c r="I575">
        <v>0</v>
      </c>
      <c r="K575">
        <v>1</v>
      </c>
    </row>
    <row r="576" spans="1:11" x14ac:dyDescent="0.25">
      <c r="A576" t="s">
        <v>199</v>
      </c>
      <c r="B576">
        <v>10</v>
      </c>
      <c r="C576">
        <v>0.24</v>
      </c>
      <c r="D576">
        <v>0.98</v>
      </c>
      <c r="E576">
        <v>0</v>
      </c>
      <c r="F576">
        <v>0.02</v>
      </c>
      <c r="G576">
        <v>0.69</v>
      </c>
      <c r="H576">
        <v>0.05</v>
      </c>
      <c r="I576">
        <v>2.3E-2</v>
      </c>
      <c r="J576">
        <v>2.88</v>
      </c>
      <c r="K576">
        <v>1.33</v>
      </c>
    </row>
    <row r="577" spans="1:11" x14ac:dyDescent="0.25">
      <c r="A577" t="s">
        <v>595</v>
      </c>
      <c r="B577">
        <v>10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</row>
    <row r="578" spans="1:11" x14ac:dyDescent="0.25">
      <c r="A578" t="s">
        <v>596</v>
      </c>
      <c r="B578">
        <v>10</v>
      </c>
      <c r="C578">
        <v>0.12</v>
      </c>
      <c r="D578">
        <v>0</v>
      </c>
      <c r="E578">
        <v>0</v>
      </c>
      <c r="F578">
        <v>0</v>
      </c>
      <c r="G578">
        <v>0</v>
      </c>
      <c r="H578">
        <v>0</v>
      </c>
    </row>
    <row r="579" spans="1:11" x14ac:dyDescent="0.25">
      <c r="A579" t="s">
        <v>597</v>
      </c>
      <c r="B579">
        <v>10</v>
      </c>
      <c r="C579">
        <v>0</v>
      </c>
      <c r="D579">
        <v>0</v>
      </c>
      <c r="E579">
        <v>0</v>
      </c>
      <c r="F579">
        <v>0.13</v>
      </c>
      <c r="G579">
        <v>1.37</v>
      </c>
      <c r="H579">
        <v>0.4</v>
      </c>
      <c r="I579">
        <v>9.4E-2</v>
      </c>
      <c r="J579">
        <v>3.06</v>
      </c>
      <c r="K579">
        <v>1.5</v>
      </c>
    </row>
    <row r="580" spans="1:11" x14ac:dyDescent="0.25">
      <c r="A580" t="s">
        <v>598</v>
      </c>
      <c r="B580">
        <v>10</v>
      </c>
      <c r="C580">
        <v>0.41</v>
      </c>
      <c r="D580">
        <v>1.62</v>
      </c>
      <c r="E580">
        <v>0</v>
      </c>
      <c r="F580">
        <v>0</v>
      </c>
      <c r="G580">
        <v>0</v>
      </c>
      <c r="H580">
        <v>0</v>
      </c>
    </row>
    <row r="581" spans="1:11" x14ac:dyDescent="0.25">
      <c r="A581" t="s">
        <v>599</v>
      </c>
      <c r="B581">
        <v>10</v>
      </c>
      <c r="C581">
        <v>0.41</v>
      </c>
      <c r="D581">
        <v>7.0000000000000007E-2</v>
      </c>
      <c r="E581">
        <v>0</v>
      </c>
      <c r="F581">
        <v>0.06</v>
      </c>
      <c r="G581">
        <v>0.46</v>
      </c>
      <c r="H581">
        <v>0.08</v>
      </c>
      <c r="I581">
        <v>0.127</v>
      </c>
      <c r="J581">
        <v>1.39</v>
      </c>
      <c r="K581">
        <v>1.5</v>
      </c>
    </row>
    <row r="582" spans="1:11" x14ac:dyDescent="0.25">
      <c r="A582" t="s">
        <v>600</v>
      </c>
      <c r="B582">
        <v>10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</row>
    <row r="583" spans="1:11" x14ac:dyDescent="0.25">
      <c r="A583" t="s">
        <v>601</v>
      </c>
      <c r="B583">
        <v>10</v>
      </c>
      <c r="C583">
        <v>0</v>
      </c>
      <c r="D583">
        <v>0</v>
      </c>
      <c r="E583">
        <v>0</v>
      </c>
      <c r="F583">
        <v>0.09</v>
      </c>
      <c r="G583">
        <v>1.37</v>
      </c>
      <c r="H583">
        <v>0.24</v>
      </c>
      <c r="I583">
        <v>6.7000000000000004E-2</v>
      </c>
      <c r="J583">
        <v>2.58</v>
      </c>
      <c r="K583">
        <v>1</v>
      </c>
    </row>
    <row r="584" spans="1:11" x14ac:dyDescent="0.25">
      <c r="A584" t="s">
        <v>602</v>
      </c>
      <c r="B584">
        <v>10</v>
      </c>
      <c r="C584">
        <v>0.65</v>
      </c>
      <c r="D584">
        <v>0.11</v>
      </c>
      <c r="E584">
        <v>0</v>
      </c>
      <c r="F584">
        <v>0</v>
      </c>
      <c r="G584">
        <v>0</v>
      </c>
      <c r="H584">
        <v>0</v>
      </c>
    </row>
    <row r="585" spans="1:11" x14ac:dyDescent="0.25">
      <c r="A585" t="s">
        <v>603</v>
      </c>
      <c r="B585">
        <v>10</v>
      </c>
      <c r="C585">
        <v>0</v>
      </c>
      <c r="D585">
        <v>0</v>
      </c>
      <c r="E585">
        <v>0</v>
      </c>
      <c r="F585">
        <v>0</v>
      </c>
      <c r="G585">
        <v>0.46</v>
      </c>
      <c r="H585">
        <v>0</v>
      </c>
      <c r="I585">
        <v>0</v>
      </c>
      <c r="K585">
        <v>2</v>
      </c>
    </row>
    <row r="586" spans="1:11" x14ac:dyDescent="0.25">
      <c r="A586" t="s">
        <v>604</v>
      </c>
      <c r="B586">
        <v>10</v>
      </c>
      <c r="C586">
        <v>0</v>
      </c>
      <c r="D586">
        <v>0</v>
      </c>
      <c r="E586">
        <v>0</v>
      </c>
      <c r="F586">
        <v>0</v>
      </c>
      <c r="G586">
        <v>0.23</v>
      </c>
      <c r="H586">
        <v>0</v>
      </c>
      <c r="I586">
        <v>0</v>
      </c>
      <c r="K586">
        <v>1</v>
      </c>
    </row>
    <row r="587" spans="1:11" x14ac:dyDescent="0.25">
      <c r="A587" t="s">
        <v>140</v>
      </c>
      <c r="B587">
        <v>10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</row>
    <row r="588" spans="1:11" x14ac:dyDescent="0.25">
      <c r="A588" t="s">
        <v>605</v>
      </c>
      <c r="B588">
        <v>10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</row>
    <row r="589" spans="1:11" x14ac:dyDescent="0.25">
      <c r="A589" t="s">
        <v>606</v>
      </c>
      <c r="B589">
        <v>10</v>
      </c>
      <c r="C589">
        <v>0.42</v>
      </c>
      <c r="D589">
        <v>0</v>
      </c>
      <c r="E589">
        <v>0</v>
      </c>
      <c r="F589">
        <v>0</v>
      </c>
      <c r="G589">
        <v>0.23</v>
      </c>
      <c r="H589">
        <v>0</v>
      </c>
      <c r="I589">
        <v>0</v>
      </c>
      <c r="K589">
        <v>1</v>
      </c>
    </row>
    <row r="590" spans="1:11" x14ac:dyDescent="0.25">
      <c r="A590" t="s">
        <v>212</v>
      </c>
      <c r="B590">
        <v>10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</row>
    <row r="591" spans="1:11" x14ac:dyDescent="0.25">
      <c r="A591" t="s">
        <v>607</v>
      </c>
      <c r="B591">
        <v>10</v>
      </c>
      <c r="C591">
        <v>0.53</v>
      </c>
      <c r="D591">
        <v>0</v>
      </c>
      <c r="E591">
        <v>0</v>
      </c>
      <c r="F591">
        <v>0</v>
      </c>
      <c r="G591">
        <v>0</v>
      </c>
      <c r="H591">
        <v>0</v>
      </c>
    </row>
    <row r="592" spans="1:11" x14ac:dyDescent="0.25">
      <c r="A592" t="s">
        <v>608</v>
      </c>
      <c r="B592">
        <v>10</v>
      </c>
      <c r="C592">
        <v>0.22</v>
      </c>
      <c r="D592">
        <v>0</v>
      </c>
      <c r="E592">
        <v>0</v>
      </c>
      <c r="F592">
        <v>0</v>
      </c>
      <c r="G592">
        <v>0</v>
      </c>
      <c r="H592">
        <v>0</v>
      </c>
    </row>
    <row r="593" spans="1:11" x14ac:dyDescent="0.25">
      <c r="A593" t="s">
        <v>609</v>
      </c>
      <c r="B593">
        <v>10</v>
      </c>
      <c r="C593">
        <v>0.33</v>
      </c>
      <c r="D593">
        <v>0.12</v>
      </c>
      <c r="E593">
        <v>0</v>
      </c>
      <c r="F593">
        <v>0</v>
      </c>
      <c r="G593">
        <v>0</v>
      </c>
      <c r="H593">
        <v>0</v>
      </c>
    </row>
    <row r="594" spans="1:11" x14ac:dyDescent="0.25">
      <c r="A594" t="s">
        <v>610</v>
      </c>
      <c r="B594">
        <v>10</v>
      </c>
      <c r="C594">
        <v>0.04</v>
      </c>
      <c r="D594">
        <v>0</v>
      </c>
      <c r="E594">
        <v>0</v>
      </c>
      <c r="F594">
        <v>0</v>
      </c>
      <c r="G594">
        <v>0</v>
      </c>
      <c r="H594">
        <v>0</v>
      </c>
    </row>
    <row r="595" spans="1:11" x14ac:dyDescent="0.25">
      <c r="A595" t="s">
        <v>611</v>
      </c>
      <c r="B595">
        <v>10</v>
      </c>
      <c r="C595">
        <v>0.13</v>
      </c>
      <c r="D595">
        <v>0.02</v>
      </c>
      <c r="E595">
        <v>0</v>
      </c>
      <c r="F595">
        <v>0</v>
      </c>
      <c r="G595">
        <v>0</v>
      </c>
      <c r="H595">
        <v>0</v>
      </c>
    </row>
    <row r="596" spans="1:11" x14ac:dyDescent="0.25">
      <c r="A596" t="s">
        <v>612</v>
      </c>
      <c r="B596">
        <v>90</v>
      </c>
      <c r="C596">
        <v>0.51</v>
      </c>
      <c r="D596">
        <v>0.28000000000000003</v>
      </c>
      <c r="E596">
        <v>0</v>
      </c>
      <c r="F596">
        <v>0.48</v>
      </c>
      <c r="G596">
        <v>35.64</v>
      </c>
      <c r="H596">
        <v>0.44</v>
      </c>
      <c r="I596">
        <v>1.2999999999999999E-2</v>
      </c>
      <c r="J596">
        <v>0.92</v>
      </c>
      <c r="K596">
        <v>1.05</v>
      </c>
    </row>
    <row r="597" spans="1:11" x14ac:dyDescent="0.25">
      <c r="A597" t="s">
        <v>613</v>
      </c>
      <c r="B597">
        <v>10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</row>
    <row r="598" spans="1:11" x14ac:dyDescent="0.25">
      <c r="A598" t="s">
        <v>614</v>
      </c>
      <c r="B598">
        <v>10</v>
      </c>
      <c r="C598">
        <v>0.14000000000000001</v>
      </c>
      <c r="D598">
        <v>0</v>
      </c>
      <c r="E598">
        <v>0</v>
      </c>
      <c r="F598">
        <v>0</v>
      </c>
      <c r="G598">
        <v>0</v>
      </c>
      <c r="H598">
        <v>0</v>
      </c>
    </row>
    <row r="599" spans="1:11" x14ac:dyDescent="0.25">
      <c r="A599" t="s">
        <v>615</v>
      </c>
      <c r="B599">
        <v>10</v>
      </c>
      <c r="C599">
        <v>0.22</v>
      </c>
      <c r="D599">
        <v>7.0000000000000007E-2</v>
      </c>
      <c r="E599">
        <v>0</v>
      </c>
      <c r="F599">
        <v>0.17</v>
      </c>
      <c r="G599">
        <v>1.6</v>
      </c>
      <c r="H599">
        <v>0.05</v>
      </c>
      <c r="I599">
        <v>0.104</v>
      </c>
      <c r="J599">
        <v>0.33</v>
      </c>
      <c r="K599">
        <v>1</v>
      </c>
    </row>
    <row r="600" spans="1:11" x14ac:dyDescent="0.25">
      <c r="A600" t="s">
        <v>616</v>
      </c>
      <c r="B600">
        <v>10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</row>
    <row r="601" spans="1:11" x14ac:dyDescent="0.25">
      <c r="A601" t="s">
        <v>617</v>
      </c>
      <c r="B601">
        <v>10</v>
      </c>
      <c r="C601">
        <v>0.09</v>
      </c>
      <c r="D601">
        <v>0</v>
      </c>
      <c r="E601">
        <v>0</v>
      </c>
      <c r="F601">
        <v>0.01</v>
      </c>
      <c r="G601">
        <v>0.46</v>
      </c>
      <c r="H601">
        <v>0.01</v>
      </c>
      <c r="I601">
        <v>1.7000000000000001E-2</v>
      </c>
      <c r="J601">
        <v>0.74</v>
      </c>
      <c r="K601">
        <v>1</v>
      </c>
    </row>
    <row r="602" spans="1:11" x14ac:dyDescent="0.25">
      <c r="A602" t="s">
        <v>618</v>
      </c>
      <c r="B602">
        <v>10</v>
      </c>
      <c r="C602">
        <v>0.02</v>
      </c>
      <c r="D602">
        <v>0.05</v>
      </c>
      <c r="E602">
        <v>0</v>
      </c>
      <c r="F602">
        <v>0</v>
      </c>
      <c r="G602">
        <v>0</v>
      </c>
      <c r="H602">
        <v>0</v>
      </c>
    </row>
    <row r="603" spans="1:11" x14ac:dyDescent="0.25">
      <c r="A603" t="s">
        <v>619</v>
      </c>
      <c r="B603">
        <v>10</v>
      </c>
      <c r="C603">
        <v>0.3</v>
      </c>
      <c r="D603">
        <v>0.12</v>
      </c>
      <c r="E603">
        <v>0</v>
      </c>
      <c r="F603">
        <v>0</v>
      </c>
      <c r="G603">
        <v>0</v>
      </c>
      <c r="H603">
        <v>0</v>
      </c>
    </row>
    <row r="604" spans="1:11" x14ac:dyDescent="0.25">
      <c r="A604" t="s">
        <v>620</v>
      </c>
      <c r="B604">
        <v>10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</row>
    <row r="605" spans="1:11" x14ac:dyDescent="0.25">
      <c r="A605" t="s">
        <v>208</v>
      </c>
      <c r="B605">
        <v>10</v>
      </c>
      <c r="C605">
        <v>7.0000000000000007E-2</v>
      </c>
      <c r="D605">
        <v>0</v>
      </c>
      <c r="E605">
        <v>0</v>
      </c>
      <c r="F605">
        <v>0</v>
      </c>
      <c r="G605">
        <v>0</v>
      </c>
      <c r="H605">
        <v>0</v>
      </c>
    </row>
    <row r="606" spans="1:11" x14ac:dyDescent="0.25">
      <c r="A606" t="s">
        <v>621</v>
      </c>
      <c r="B606">
        <v>10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</row>
    <row r="607" spans="1:11" x14ac:dyDescent="0.25">
      <c r="A607" t="s">
        <v>622</v>
      </c>
      <c r="B607">
        <v>10</v>
      </c>
      <c r="C607">
        <v>0.21</v>
      </c>
      <c r="D607">
        <v>0</v>
      </c>
      <c r="E607">
        <v>0</v>
      </c>
      <c r="F607">
        <v>0</v>
      </c>
      <c r="G607">
        <v>0</v>
      </c>
      <c r="H607">
        <v>0</v>
      </c>
    </row>
    <row r="608" spans="1:11" x14ac:dyDescent="0.25">
      <c r="A608" t="s">
        <v>623</v>
      </c>
      <c r="B608">
        <v>10</v>
      </c>
      <c r="C608">
        <v>0</v>
      </c>
      <c r="D608">
        <v>0</v>
      </c>
      <c r="E608">
        <v>0</v>
      </c>
      <c r="F608">
        <v>0</v>
      </c>
      <c r="G608">
        <v>0.46</v>
      </c>
      <c r="H608">
        <v>0</v>
      </c>
      <c r="I608">
        <v>0</v>
      </c>
      <c r="K608">
        <v>1.5</v>
      </c>
    </row>
    <row r="609" spans="1:11" x14ac:dyDescent="0.25">
      <c r="A609" t="s">
        <v>624</v>
      </c>
      <c r="B609">
        <v>10</v>
      </c>
      <c r="C609">
        <v>0.22</v>
      </c>
      <c r="D609">
        <v>0</v>
      </c>
      <c r="E609">
        <v>0</v>
      </c>
      <c r="F609">
        <v>0</v>
      </c>
      <c r="G609">
        <v>0</v>
      </c>
      <c r="H609">
        <v>0</v>
      </c>
    </row>
    <row r="610" spans="1:11" x14ac:dyDescent="0.25">
      <c r="A610" t="s">
        <v>625</v>
      </c>
      <c r="B610">
        <v>10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</row>
    <row r="611" spans="1:11" x14ac:dyDescent="0.25">
      <c r="A611" t="s">
        <v>626</v>
      </c>
      <c r="B611">
        <v>10</v>
      </c>
      <c r="C611">
        <v>0</v>
      </c>
      <c r="D611">
        <v>0</v>
      </c>
      <c r="E611">
        <v>0</v>
      </c>
      <c r="F611">
        <v>0</v>
      </c>
      <c r="G611">
        <v>1.6</v>
      </c>
      <c r="H611">
        <v>0</v>
      </c>
      <c r="I611">
        <v>1E-3</v>
      </c>
      <c r="J611">
        <v>0.96</v>
      </c>
      <c r="K611">
        <v>1.29</v>
      </c>
    </row>
    <row r="612" spans="1:11" x14ac:dyDescent="0.25">
      <c r="A612" t="s">
        <v>627</v>
      </c>
      <c r="B612">
        <v>10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</row>
    <row r="613" spans="1:11" x14ac:dyDescent="0.25">
      <c r="A613" t="s">
        <v>628</v>
      </c>
      <c r="B613">
        <v>10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</row>
    <row r="614" spans="1:11" x14ac:dyDescent="0.25">
      <c r="A614" t="s">
        <v>629</v>
      </c>
      <c r="B614">
        <v>10</v>
      </c>
      <c r="C614">
        <v>0</v>
      </c>
      <c r="D614">
        <v>0</v>
      </c>
      <c r="E614">
        <v>0</v>
      </c>
      <c r="F614">
        <v>0</v>
      </c>
      <c r="G614">
        <v>0.23</v>
      </c>
      <c r="H614">
        <v>0</v>
      </c>
      <c r="I614">
        <v>0</v>
      </c>
      <c r="K614">
        <v>1</v>
      </c>
    </row>
    <row r="615" spans="1:11" x14ac:dyDescent="0.25">
      <c r="A615" t="s">
        <v>630</v>
      </c>
      <c r="B615">
        <v>10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</row>
    <row r="616" spans="1:11" x14ac:dyDescent="0.25">
      <c r="A616" t="s">
        <v>211</v>
      </c>
      <c r="B616">
        <v>10</v>
      </c>
      <c r="C616">
        <v>0.09</v>
      </c>
      <c r="D616">
        <v>0</v>
      </c>
      <c r="E616">
        <v>0</v>
      </c>
      <c r="F616">
        <v>0.01</v>
      </c>
      <c r="G616">
        <v>0.23</v>
      </c>
      <c r="H616">
        <v>0.01</v>
      </c>
      <c r="I616">
        <v>3.2000000000000001E-2</v>
      </c>
      <c r="J616">
        <v>1.66</v>
      </c>
      <c r="K616">
        <v>1</v>
      </c>
    </row>
    <row r="617" spans="1:11" x14ac:dyDescent="0.25">
      <c r="A617" t="s">
        <v>631</v>
      </c>
      <c r="B617">
        <v>10</v>
      </c>
      <c r="C617">
        <v>0</v>
      </c>
      <c r="D617">
        <v>0</v>
      </c>
      <c r="E617">
        <v>0</v>
      </c>
      <c r="F617">
        <v>0.02</v>
      </c>
      <c r="G617">
        <v>1.37</v>
      </c>
      <c r="H617">
        <v>0.05</v>
      </c>
      <c r="I617">
        <v>1.7000000000000001E-2</v>
      </c>
      <c r="J617">
        <v>2.08</v>
      </c>
      <c r="K617">
        <v>1</v>
      </c>
    </row>
    <row r="618" spans="1:11" x14ac:dyDescent="0.25">
      <c r="A618" t="s">
        <v>632</v>
      </c>
      <c r="B618">
        <v>10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</row>
    <row r="619" spans="1:11" x14ac:dyDescent="0.25">
      <c r="A619" t="s">
        <v>633</v>
      </c>
      <c r="B619">
        <v>10</v>
      </c>
      <c r="C619">
        <v>0.16</v>
      </c>
      <c r="D619">
        <v>0.93</v>
      </c>
      <c r="E619">
        <v>0</v>
      </c>
      <c r="F619">
        <v>0</v>
      </c>
      <c r="G619">
        <v>0.23</v>
      </c>
      <c r="H619">
        <v>0</v>
      </c>
      <c r="I619">
        <v>0</v>
      </c>
      <c r="K619">
        <v>1</v>
      </c>
    </row>
    <row r="620" spans="1:11" x14ac:dyDescent="0.25">
      <c r="A620" t="s">
        <v>634</v>
      </c>
      <c r="B620">
        <v>10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</row>
    <row r="621" spans="1:11" x14ac:dyDescent="0.25">
      <c r="A621" t="s">
        <v>207</v>
      </c>
      <c r="B621">
        <v>40</v>
      </c>
      <c r="C621">
        <v>0.2</v>
      </c>
      <c r="D621">
        <v>1.34</v>
      </c>
      <c r="E621">
        <v>0</v>
      </c>
      <c r="F621">
        <v>0</v>
      </c>
      <c r="G621">
        <v>0.46</v>
      </c>
      <c r="H621">
        <v>0</v>
      </c>
      <c r="I621">
        <v>0</v>
      </c>
      <c r="K621">
        <v>1.5</v>
      </c>
    </row>
    <row r="622" spans="1:11" x14ac:dyDescent="0.25">
      <c r="A622" t="s">
        <v>635</v>
      </c>
      <c r="B622">
        <v>10</v>
      </c>
      <c r="C622">
        <v>0.02</v>
      </c>
      <c r="D622">
        <v>0</v>
      </c>
      <c r="E622">
        <v>0</v>
      </c>
      <c r="F622">
        <v>0</v>
      </c>
      <c r="G622">
        <v>0</v>
      </c>
      <c r="H622">
        <v>0</v>
      </c>
    </row>
    <row r="623" spans="1:11" x14ac:dyDescent="0.25">
      <c r="A623" t="s">
        <v>636</v>
      </c>
      <c r="B623">
        <v>10</v>
      </c>
      <c r="C623">
        <v>0.51</v>
      </c>
      <c r="D623">
        <v>0.12</v>
      </c>
      <c r="E623">
        <v>0</v>
      </c>
      <c r="F623">
        <v>0.05</v>
      </c>
      <c r="G623">
        <v>1.37</v>
      </c>
      <c r="H623">
        <v>0.01</v>
      </c>
      <c r="I623">
        <v>3.7999999999999999E-2</v>
      </c>
      <c r="J623">
        <v>0.24</v>
      </c>
      <c r="K623">
        <v>1</v>
      </c>
    </row>
    <row r="624" spans="1:11" x14ac:dyDescent="0.25">
      <c r="A624" t="s">
        <v>637</v>
      </c>
      <c r="B624">
        <v>10</v>
      </c>
      <c r="C624">
        <v>0.13</v>
      </c>
      <c r="D624">
        <v>0.13</v>
      </c>
      <c r="E624">
        <v>0</v>
      </c>
      <c r="F624">
        <v>0</v>
      </c>
      <c r="G624">
        <v>0</v>
      </c>
      <c r="H624">
        <v>0</v>
      </c>
    </row>
    <row r="625" spans="1:11" x14ac:dyDescent="0.25">
      <c r="A625" t="s">
        <v>638</v>
      </c>
      <c r="B625">
        <v>10</v>
      </c>
      <c r="C625">
        <v>0.35</v>
      </c>
      <c r="D625">
        <v>0.17</v>
      </c>
      <c r="E625">
        <v>0</v>
      </c>
      <c r="F625">
        <v>0</v>
      </c>
      <c r="G625">
        <v>1.83</v>
      </c>
      <c r="H625">
        <v>0</v>
      </c>
      <c r="I625">
        <v>0</v>
      </c>
      <c r="K625">
        <v>1</v>
      </c>
    </row>
    <row r="626" spans="1:11" x14ac:dyDescent="0.25">
      <c r="A626" t="s">
        <v>639</v>
      </c>
      <c r="B626">
        <v>10</v>
      </c>
      <c r="C626">
        <v>0.06</v>
      </c>
      <c r="D626">
        <v>0</v>
      </c>
      <c r="E626">
        <v>0</v>
      </c>
      <c r="F626">
        <v>0</v>
      </c>
      <c r="G626">
        <v>0</v>
      </c>
      <c r="H626">
        <v>0</v>
      </c>
    </row>
    <row r="627" spans="1:11" x14ac:dyDescent="0.25">
      <c r="A627" t="s">
        <v>640</v>
      </c>
      <c r="B627">
        <v>10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</row>
    <row r="628" spans="1:11" x14ac:dyDescent="0.25">
      <c r="A628" t="s">
        <v>641</v>
      </c>
      <c r="B628">
        <v>10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</row>
    <row r="629" spans="1:11" x14ac:dyDescent="0.25">
      <c r="A629" t="s">
        <v>642</v>
      </c>
      <c r="B629">
        <v>10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</row>
    <row r="630" spans="1:11" x14ac:dyDescent="0.25">
      <c r="A630" t="s">
        <v>643</v>
      </c>
      <c r="B630">
        <v>10</v>
      </c>
      <c r="C630">
        <v>0.32</v>
      </c>
      <c r="D630">
        <v>2.2599999999999998</v>
      </c>
      <c r="E630">
        <v>0</v>
      </c>
      <c r="F630">
        <v>0</v>
      </c>
      <c r="G630">
        <v>0</v>
      </c>
      <c r="H630">
        <v>0</v>
      </c>
    </row>
    <row r="631" spans="1:11" x14ac:dyDescent="0.25">
      <c r="A631" t="s">
        <v>213</v>
      </c>
      <c r="B631">
        <v>10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</row>
    <row r="632" spans="1:11" x14ac:dyDescent="0.25">
      <c r="A632" t="s">
        <v>644</v>
      </c>
      <c r="B632">
        <v>10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</row>
    <row r="633" spans="1:11" x14ac:dyDescent="0.25">
      <c r="A633" t="s">
        <v>645</v>
      </c>
      <c r="B633">
        <v>10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</row>
    <row r="634" spans="1:11" x14ac:dyDescent="0.25">
      <c r="A634" t="s">
        <v>646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</row>
    <row r="635" spans="1:11" x14ac:dyDescent="0.25">
      <c r="A635" t="s">
        <v>214</v>
      </c>
      <c r="B635">
        <v>10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</row>
    <row r="636" spans="1:11" x14ac:dyDescent="0.25">
      <c r="A636" t="s">
        <v>647</v>
      </c>
      <c r="B636">
        <v>10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</row>
    <row r="637" spans="1:11" x14ac:dyDescent="0.25">
      <c r="A637" t="s">
        <v>648</v>
      </c>
      <c r="B637">
        <v>10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</row>
    <row r="638" spans="1:11" x14ac:dyDescent="0.25">
      <c r="A638" t="s">
        <v>649</v>
      </c>
      <c r="B638">
        <v>10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</row>
    <row r="639" spans="1:11" x14ac:dyDescent="0.25">
      <c r="A639" t="s">
        <v>650</v>
      </c>
      <c r="B639">
        <v>10</v>
      </c>
      <c r="C639">
        <v>0</v>
      </c>
      <c r="D639">
        <v>0</v>
      </c>
      <c r="E639">
        <v>0</v>
      </c>
      <c r="F639">
        <v>0</v>
      </c>
      <c r="G639">
        <v>1.37</v>
      </c>
      <c r="H639">
        <v>0</v>
      </c>
      <c r="I639">
        <v>0</v>
      </c>
      <c r="K639">
        <v>1</v>
      </c>
    </row>
    <row r="640" spans="1:11" x14ac:dyDescent="0.25">
      <c r="A640" t="s">
        <v>651</v>
      </c>
      <c r="B640">
        <v>10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</row>
    <row r="641" spans="1:11" x14ac:dyDescent="0.25">
      <c r="A641" t="s">
        <v>652</v>
      </c>
      <c r="B641">
        <v>10</v>
      </c>
      <c r="C641">
        <v>0.06</v>
      </c>
      <c r="D641">
        <v>0</v>
      </c>
      <c r="E641">
        <v>0</v>
      </c>
      <c r="F641">
        <v>0</v>
      </c>
      <c r="G641">
        <v>0.69</v>
      </c>
      <c r="H641">
        <v>0</v>
      </c>
      <c r="I641">
        <v>0</v>
      </c>
      <c r="K641">
        <v>1.33</v>
      </c>
    </row>
    <row r="642" spans="1:11" x14ac:dyDescent="0.25">
      <c r="A642" t="s">
        <v>653</v>
      </c>
      <c r="B642">
        <v>10</v>
      </c>
      <c r="C642">
        <v>0</v>
      </c>
      <c r="D642">
        <v>0</v>
      </c>
      <c r="E642">
        <v>0</v>
      </c>
      <c r="F642">
        <v>0</v>
      </c>
      <c r="G642">
        <v>2.5099999999999998</v>
      </c>
      <c r="H642">
        <v>0.01</v>
      </c>
      <c r="I642">
        <v>1E-3</v>
      </c>
      <c r="J642">
        <v>2.95</v>
      </c>
      <c r="K642">
        <v>1.91</v>
      </c>
    </row>
    <row r="643" spans="1:11" x14ac:dyDescent="0.25">
      <c r="A643" t="s">
        <v>654</v>
      </c>
      <c r="B643">
        <v>10</v>
      </c>
      <c r="C643">
        <v>0.05</v>
      </c>
      <c r="D643">
        <v>0</v>
      </c>
      <c r="E643">
        <v>0</v>
      </c>
      <c r="F643">
        <v>0</v>
      </c>
      <c r="G643">
        <v>0</v>
      </c>
      <c r="H643">
        <v>0</v>
      </c>
    </row>
    <row r="644" spans="1:11" x14ac:dyDescent="0.25">
      <c r="A644" t="s">
        <v>655</v>
      </c>
      <c r="B644">
        <v>10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</row>
    <row r="645" spans="1:11" x14ac:dyDescent="0.25">
      <c r="A645" t="s">
        <v>656</v>
      </c>
      <c r="B645">
        <v>10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</row>
    <row r="646" spans="1:11" x14ac:dyDescent="0.25">
      <c r="A646" t="s">
        <v>215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</row>
    <row r="647" spans="1:11" x14ac:dyDescent="0.25">
      <c r="A647" t="s">
        <v>657</v>
      </c>
      <c r="B647">
        <v>10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</row>
    <row r="648" spans="1:11" x14ac:dyDescent="0.25">
      <c r="A648" t="s">
        <v>658</v>
      </c>
      <c r="B648">
        <v>10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</row>
    <row r="649" spans="1:11" x14ac:dyDescent="0.25">
      <c r="A649" t="s">
        <v>659</v>
      </c>
      <c r="B649">
        <v>10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</row>
    <row r="650" spans="1:11" x14ac:dyDescent="0.25">
      <c r="A650" t="s">
        <v>660</v>
      </c>
      <c r="B650">
        <v>10</v>
      </c>
      <c r="C650">
        <v>0.27</v>
      </c>
      <c r="D650">
        <v>0</v>
      </c>
      <c r="E650">
        <v>0</v>
      </c>
      <c r="F650">
        <v>0</v>
      </c>
      <c r="G650">
        <v>0</v>
      </c>
      <c r="H650">
        <v>0</v>
      </c>
    </row>
    <row r="651" spans="1:11" x14ac:dyDescent="0.25">
      <c r="A651" t="s">
        <v>661</v>
      </c>
      <c r="B651">
        <v>10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</row>
    <row r="652" spans="1:11" x14ac:dyDescent="0.25">
      <c r="A652" t="s">
        <v>662</v>
      </c>
      <c r="B652">
        <v>10</v>
      </c>
      <c r="C652">
        <v>0</v>
      </c>
      <c r="D652">
        <v>0</v>
      </c>
      <c r="E652">
        <v>0</v>
      </c>
      <c r="F652">
        <v>7.0000000000000007E-2</v>
      </c>
      <c r="G652">
        <v>2.5099999999999998</v>
      </c>
      <c r="H652">
        <v>0.01</v>
      </c>
      <c r="I652">
        <v>2.8000000000000001E-2</v>
      </c>
      <c r="J652">
        <v>0.14000000000000001</v>
      </c>
      <c r="K652">
        <v>1.18</v>
      </c>
    </row>
    <row r="653" spans="1:11" x14ac:dyDescent="0.25">
      <c r="A653" t="s">
        <v>663</v>
      </c>
      <c r="B653">
        <v>10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</row>
    <row r="654" spans="1:11" x14ac:dyDescent="0.25">
      <c r="A654" t="s">
        <v>664</v>
      </c>
      <c r="B654">
        <v>0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</row>
    <row r="655" spans="1:11" x14ac:dyDescent="0.25">
      <c r="A655" t="s">
        <v>665</v>
      </c>
      <c r="B655">
        <v>10</v>
      </c>
      <c r="C655">
        <v>0.91</v>
      </c>
      <c r="D655">
        <v>0.32</v>
      </c>
      <c r="E655">
        <v>0</v>
      </c>
      <c r="F655">
        <v>0</v>
      </c>
      <c r="G655">
        <v>0.23</v>
      </c>
      <c r="H655">
        <v>0</v>
      </c>
      <c r="I655">
        <v>0</v>
      </c>
      <c r="K655">
        <v>1</v>
      </c>
    </row>
    <row r="656" spans="1:11" x14ac:dyDescent="0.25">
      <c r="C656"/>
      <c r="D656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sqref="A1:XFD1048576"/>
    </sheetView>
  </sheetViews>
  <sheetFormatPr defaultRowHeight="15" x14ac:dyDescent="0.25"/>
  <cols>
    <col min="2" max="2" width="29.42578125" bestFit="1" customWidth="1"/>
    <col min="3" max="3" width="11.140625" bestFit="1" customWidth="1"/>
    <col min="5" max="5" width="29.42578125" bestFit="1" customWidth="1"/>
    <col min="6" max="6" width="11.140625" bestFit="1" customWidth="1"/>
  </cols>
  <sheetData>
    <row r="1" spans="1:15" x14ac:dyDescent="0.25">
      <c r="A1" s="7" t="s">
        <v>684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t="s">
        <v>704</v>
      </c>
      <c r="C5" s="5"/>
      <c r="D5" s="4"/>
      <c r="E5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v>21600000</v>
      </c>
      <c r="D6" s="4"/>
      <c r="E6" s="4" t="s">
        <v>670</v>
      </c>
      <c r="F6" s="5">
        <v>172800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v>6479.9999999999991</v>
      </c>
      <c r="D7" s="4"/>
      <c r="E7" s="4" t="s">
        <v>671</v>
      </c>
      <c r="F7" s="4">
        <v>51.839999999999996</v>
      </c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/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6"/>
  <sheetViews>
    <sheetView workbookViewId="0">
      <selection sqref="A1:XFD1048576"/>
    </sheetView>
  </sheetViews>
  <sheetFormatPr defaultRowHeight="15" x14ac:dyDescent="0.25"/>
  <cols>
    <col min="1" max="1" width="39.5703125" bestFit="1" customWidth="1"/>
    <col min="2" max="2" width="21.42578125" bestFit="1" customWidth="1"/>
    <col min="3" max="3" width="13.42578125" style="1" customWidth="1"/>
    <col min="4" max="4" width="9.140625" style="1"/>
    <col min="5" max="5" width="11.140625" bestFit="1" customWidth="1"/>
    <col min="6" max="7" width="15.42578125" bestFit="1" customWidth="1"/>
    <col min="8" max="8" width="13.5703125" bestFit="1" customWidth="1"/>
    <col min="9" max="9" width="13.7109375" bestFit="1" customWidth="1"/>
    <col min="10" max="11" width="21.85546875" bestFit="1" customWidth="1"/>
  </cols>
  <sheetData>
    <row r="1" spans="1:11" x14ac:dyDescent="0.25">
      <c r="A1" s="7" t="s">
        <v>3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</row>
    <row r="2" spans="1:11" x14ac:dyDescent="0.25">
      <c r="A2" s="29" t="s">
        <v>683</v>
      </c>
      <c r="B2" s="30"/>
      <c r="C2" s="31"/>
      <c r="D2" s="31"/>
      <c r="E2" s="30"/>
      <c r="F2" s="30"/>
      <c r="G2" s="30"/>
      <c r="H2" s="4"/>
      <c r="I2" s="4"/>
      <c r="J2" s="4"/>
      <c r="K2" s="4"/>
    </row>
    <row r="3" spans="1:11" x14ac:dyDescent="0.25">
      <c r="A3" s="29" t="s">
        <v>667</v>
      </c>
      <c r="B3" s="34">
        <f>H23</f>
        <v>18571.43</v>
      </c>
      <c r="C3" s="34">
        <f>G23</f>
        <v>733.85</v>
      </c>
      <c r="D3" s="43">
        <f>0.65*1.15</f>
        <v>0.74749999999999994</v>
      </c>
      <c r="E3" s="30"/>
      <c r="F3" s="30">
        <f>C3/70</f>
        <v>10.483571428571429</v>
      </c>
      <c r="G3" s="30" t="s">
        <v>3</v>
      </c>
      <c r="H3" s="4"/>
      <c r="I3" s="4"/>
      <c r="J3" s="4"/>
      <c r="K3" s="4"/>
    </row>
    <row r="4" spans="1:11" x14ac:dyDescent="0.25">
      <c r="A4" s="29" t="s">
        <v>668</v>
      </c>
      <c r="B4" s="34">
        <f>B3*30</f>
        <v>557142.9</v>
      </c>
      <c r="C4" s="34">
        <f>C3*30</f>
        <v>22015.5</v>
      </c>
      <c r="D4" s="31"/>
      <c r="E4" s="44">
        <f>D3*C4</f>
        <v>16456.58625</v>
      </c>
      <c r="F4" s="30"/>
      <c r="G4" s="30"/>
      <c r="H4" s="4"/>
      <c r="I4" s="4"/>
      <c r="J4" s="4"/>
      <c r="K4" s="4"/>
    </row>
    <row r="5" spans="1:11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</row>
    <row r="6" spans="1:11" x14ac:dyDescent="0.25">
      <c r="A6" s="29"/>
      <c r="B6" s="30"/>
      <c r="C6" s="31"/>
      <c r="D6" s="31"/>
      <c r="E6" s="30"/>
      <c r="F6" s="30"/>
      <c r="G6" s="30"/>
      <c r="H6" s="4"/>
      <c r="I6" s="4"/>
      <c r="J6" s="4"/>
      <c r="K6" s="4"/>
    </row>
    <row r="7" spans="1:11" s="2" customFormat="1" x14ac:dyDescent="0.25">
      <c r="A7" s="29"/>
      <c r="B7" s="29"/>
      <c r="C7" s="32"/>
      <c r="D7" s="32"/>
      <c r="E7" s="29"/>
      <c r="F7" s="29"/>
      <c r="G7" s="29"/>
      <c r="H7" s="7"/>
      <c r="I7" s="7"/>
      <c r="J7" s="7"/>
      <c r="K7" s="7"/>
    </row>
    <row r="8" spans="1:11" x14ac:dyDescent="0.25">
      <c r="A8" s="30"/>
      <c r="B8" s="30"/>
      <c r="C8" s="31"/>
      <c r="D8" s="32"/>
      <c r="E8" s="29"/>
      <c r="F8" s="32"/>
      <c r="G8" s="30"/>
      <c r="H8" s="4"/>
      <c r="I8" s="4"/>
      <c r="J8" s="4"/>
      <c r="K8" s="4"/>
    </row>
    <row r="9" spans="1:11" s="3" customFormat="1" x14ac:dyDescent="0.25">
      <c r="A9" s="32"/>
      <c r="B9" s="32"/>
      <c r="C9" s="32"/>
      <c r="D9" s="32"/>
      <c r="E9" s="32"/>
      <c r="F9" s="32"/>
      <c r="G9" s="32"/>
      <c r="H9" s="9"/>
      <c r="I9" s="9"/>
      <c r="J9" s="9"/>
      <c r="K9" s="9"/>
    </row>
    <row r="10" spans="1:11" x14ac:dyDescent="0.25">
      <c r="A10" s="30"/>
      <c r="B10" s="33"/>
      <c r="C10" s="34"/>
      <c r="D10" s="35"/>
      <c r="E10" s="36"/>
      <c r="F10" s="36"/>
      <c r="G10" s="37"/>
      <c r="H10" s="6"/>
      <c r="I10" s="6"/>
      <c r="J10" s="6"/>
      <c r="K10" s="4"/>
    </row>
    <row r="11" spans="1:11" x14ac:dyDescent="0.25">
      <c r="A11" s="30"/>
      <c r="B11" s="33"/>
      <c r="C11" s="34"/>
      <c r="D11" s="35"/>
      <c r="E11" s="36"/>
      <c r="F11" s="36"/>
      <c r="G11" s="36"/>
      <c r="H11" s="6"/>
      <c r="I11" s="6"/>
      <c r="J11" s="4"/>
      <c r="K11" s="4"/>
    </row>
    <row r="12" spans="1:11" x14ac:dyDescent="0.25">
      <c r="A12" s="30"/>
      <c r="B12" s="33"/>
      <c r="C12" s="34"/>
      <c r="D12" s="35"/>
      <c r="E12" s="36"/>
      <c r="F12" s="36"/>
      <c r="G12" s="36"/>
      <c r="H12" s="6"/>
      <c r="I12" s="6"/>
      <c r="J12" s="6"/>
      <c r="K12" s="4"/>
    </row>
    <row r="13" spans="1:11" x14ac:dyDescent="0.25">
      <c r="A13" s="30"/>
      <c r="B13" s="33"/>
      <c r="C13" s="34"/>
      <c r="D13" s="35"/>
      <c r="E13" s="36"/>
      <c r="F13" s="36"/>
      <c r="G13" s="30"/>
      <c r="H13" s="4"/>
      <c r="I13" s="4"/>
      <c r="J13" s="4"/>
      <c r="K13" s="4"/>
    </row>
    <row r="14" spans="1:11" s="2" customFormat="1" x14ac:dyDescent="0.25">
      <c r="A14" s="38"/>
      <c r="B14" s="39"/>
      <c r="C14" s="40"/>
      <c r="D14" s="41"/>
      <c r="E14" s="42"/>
      <c r="F14" s="42"/>
      <c r="G14" s="29"/>
      <c r="H14" s="10"/>
      <c r="I14" s="7"/>
      <c r="J14" s="7"/>
      <c r="K14" s="7"/>
    </row>
    <row r="15" spans="1:11" x14ac:dyDescent="0.25">
      <c r="A15" s="30"/>
      <c r="B15" s="33"/>
      <c r="C15" s="34"/>
      <c r="D15" s="31"/>
      <c r="E15" s="30"/>
      <c r="F15" s="36"/>
      <c r="G15" s="30"/>
      <c r="H15" s="4"/>
      <c r="I15" s="4"/>
      <c r="J15" s="4"/>
      <c r="K15" s="4"/>
    </row>
    <row r="16" spans="1:11" x14ac:dyDescent="0.25">
      <c r="A16" s="30"/>
      <c r="B16" s="33"/>
      <c r="C16" s="34"/>
      <c r="D16" s="31"/>
      <c r="E16" s="36"/>
      <c r="F16" s="36"/>
      <c r="G16" s="30"/>
      <c r="H16" s="4"/>
      <c r="I16" s="4"/>
      <c r="J16" s="4"/>
      <c r="K16" s="4"/>
    </row>
    <row r="17" spans="1:12" x14ac:dyDescent="0.25">
      <c r="A17" s="30"/>
      <c r="B17" s="33"/>
      <c r="C17" s="34"/>
      <c r="D17" s="31"/>
      <c r="E17" s="36"/>
      <c r="F17" s="36"/>
      <c r="G17" s="30"/>
      <c r="H17" s="4"/>
      <c r="I17" s="4"/>
      <c r="J17" s="4"/>
      <c r="K17" s="4"/>
    </row>
    <row r="18" spans="1:12" x14ac:dyDescent="0.25">
      <c r="A18" s="30"/>
      <c r="B18" s="33"/>
      <c r="C18" s="34"/>
      <c r="D18" s="31"/>
      <c r="E18" s="30"/>
      <c r="F18" s="36"/>
      <c r="G18" s="36"/>
      <c r="H18" s="4"/>
      <c r="I18" s="4"/>
      <c r="J18" s="4"/>
      <c r="K18" s="4"/>
    </row>
    <row r="19" spans="1:12" x14ac:dyDescent="0.25">
      <c r="A19" s="4"/>
      <c r="B19" s="4"/>
      <c r="C19" s="8"/>
      <c r="D19" s="8"/>
      <c r="E19" s="4"/>
      <c r="F19" s="4"/>
      <c r="G19" s="4"/>
      <c r="H19" s="4"/>
      <c r="I19" s="4"/>
      <c r="J19" s="4"/>
      <c r="K19" s="4"/>
    </row>
    <row r="20" spans="1:12" x14ac:dyDescent="0.25">
      <c r="A20" s="4"/>
      <c r="B20" s="4"/>
      <c r="C20" s="8"/>
      <c r="D20" s="8"/>
      <c r="E20" s="4"/>
      <c r="F20" s="4"/>
      <c r="G20" s="4"/>
      <c r="H20" s="4"/>
      <c r="I20" s="4"/>
      <c r="J20" s="4"/>
      <c r="K20" s="4"/>
    </row>
    <row r="22" spans="1:12" x14ac:dyDescent="0.25">
      <c r="A22" t="s">
        <v>4</v>
      </c>
      <c r="B22" t="s">
        <v>700</v>
      </c>
      <c r="C22" t="s">
        <v>233</v>
      </c>
      <c r="D22" t="s">
        <v>5</v>
      </c>
      <c r="E22" t="s">
        <v>234</v>
      </c>
      <c r="F22" t="s">
        <v>235</v>
      </c>
      <c r="G22" t="s">
        <v>236</v>
      </c>
      <c r="H22" t="s">
        <v>237</v>
      </c>
      <c r="I22" t="s">
        <v>238</v>
      </c>
      <c r="J22" t="s">
        <v>239</v>
      </c>
      <c r="K22" t="s">
        <v>240</v>
      </c>
      <c r="L22" t="s">
        <v>241</v>
      </c>
    </row>
    <row r="23" spans="1:12" x14ac:dyDescent="0.25">
      <c r="C23"/>
      <c r="D23"/>
      <c r="G23">
        <v>733.85</v>
      </c>
      <c r="H23">
        <v>18571.43</v>
      </c>
      <c r="I23">
        <v>477.67</v>
      </c>
      <c r="J23">
        <v>0.04</v>
      </c>
      <c r="K23">
        <v>0.65</v>
      </c>
      <c r="L23">
        <v>1.48</v>
      </c>
    </row>
    <row r="24" spans="1:12" x14ac:dyDescent="0.25">
      <c r="A24" t="s">
        <v>242</v>
      </c>
      <c r="B24" t="s">
        <v>701</v>
      </c>
      <c r="C24">
        <v>10</v>
      </c>
      <c r="D24">
        <v>0.01</v>
      </c>
      <c r="E24">
        <v>0</v>
      </c>
      <c r="F24">
        <v>0</v>
      </c>
      <c r="G24">
        <v>0</v>
      </c>
      <c r="H24">
        <v>0.19</v>
      </c>
      <c r="I24">
        <v>0</v>
      </c>
      <c r="J24">
        <v>0</v>
      </c>
      <c r="L24">
        <v>1</v>
      </c>
    </row>
    <row r="25" spans="1:12" x14ac:dyDescent="0.25">
      <c r="A25" t="s">
        <v>243</v>
      </c>
      <c r="B25" t="s">
        <v>701</v>
      </c>
      <c r="C25">
        <v>2900</v>
      </c>
      <c r="D25">
        <v>0.27</v>
      </c>
      <c r="E25">
        <v>1.83</v>
      </c>
      <c r="F25">
        <v>0</v>
      </c>
      <c r="G25">
        <v>74.86</v>
      </c>
      <c r="H25">
        <v>2146.89</v>
      </c>
      <c r="I25">
        <v>67.56</v>
      </c>
      <c r="J25">
        <v>3.5000000000000003E-2</v>
      </c>
      <c r="K25">
        <v>0.9</v>
      </c>
      <c r="L25">
        <v>1.5</v>
      </c>
    </row>
    <row r="26" spans="1:12" x14ac:dyDescent="0.25">
      <c r="A26" t="s">
        <v>244</v>
      </c>
      <c r="B26" t="s">
        <v>701</v>
      </c>
      <c r="C26">
        <v>10</v>
      </c>
      <c r="D26">
        <v>0.49</v>
      </c>
      <c r="E26">
        <v>1.85</v>
      </c>
      <c r="F26">
        <v>0</v>
      </c>
      <c r="G26">
        <v>0</v>
      </c>
      <c r="H26">
        <v>0.19</v>
      </c>
      <c r="I26">
        <v>0</v>
      </c>
      <c r="J26">
        <v>0</v>
      </c>
      <c r="L26">
        <v>1</v>
      </c>
    </row>
    <row r="27" spans="1:12" x14ac:dyDescent="0.25">
      <c r="A27" t="s">
        <v>245</v>
      </c>
      <c r="B27" t="s">
        <v>701</v>
      </c>
      <c r="C27">
        <v>8100</v>
      </c>
      <c r="D27">
        <v>0.45</v>
      </c>
      <c r="E27">
        <v>0.8</v>
      </c>
      <c r="F27">
        <v>0</v>
      </c>
      <c r="G27">
        <v>4.12</v>
      </c>
      <c r="H27">
        <v>294.58</v>
      </c>
      <c r="I27">
        <v>5.92</v>
      </c>
      <c r="J27">
        <v>1.4E-2</v>
      </c>
      <c r="K27">
        <v>1.44</v>
      </c>
      <c r="L27">
        <v>2.06</v>
      </c>
    </row>
    <row r="28" spans="1:12" x14ac:dyDescent="0.25">
      <c r="A28" t="s">
        <v>246</v>
      </c>
      <c r="B28" t="s">
        <v>701</v>
      </c>
      <c r="C28">
        <v>20</v>
      </c>
      <c r="D28">
        <v>0.34</v>
      </c>
      <c r="E28">
        <v>1.87</v>
      </c>
      <c r="F28">
        <v>0</v>
      </c>
      <c r="G28">
        <v>0.14000000000000001</v>
      </c>
      <c r="H28">
        <v>12.19</v>
      </c>
      <c r="I28">
        <v>0.21</v>
      </c>
      <c r="J28">
        <v>1.2E-2</v>
      </c>
      <c r="K28">
        <v>1.44</v>
      </c>
      <c r="L28">
        <v>1.94</v>
      </c>
    </row>
    <row r="29" spans="1:12" x14ac:dyDescent="0.25">
      <c r="A29" t="s">
        <v>247</v>
      </c>
      <c r="B29" t="s">
        <v>701</v>
      </c>
      <c r="C29">
        <v>30</v>
      </c>
      <c r="D29">
        <v>0.31</v>
      </c>
      <c r="E29">
        <v>1.6</v>
      </c>
      <c r="F29">
        <v>0</v>
      </c>
      <c r="G29">
        <v>0</v>
      </c>
      <c r="H29">
        <v>1.91</v>
      </c>
      <c r="I29">
        <v>0</v>
      </c>
      <c r="J29">
        <v>0</v>
      </c>
      <c r="L29">
        <v>1.5</v>
      </c>
    </row>
    <row r="30" spans="1:12" x14ac:dyDescent="0.25">
      <c r="A30" t="s">
        <v>37</v>
      </c>
      <c r="B30" t="s">
        <v>701</v>
      </c>
      <c r="C30">
        <v>10</v>
      </c>
      <c r="D30">
        <v>0.24</v>
      </c>
      <c r="E30">
        <v>0</v>
      </c>
      <c r="F30">
        <v>0</v>
      </c>
      <c r="G30">
        <v>0</v>
      </c>
      <c r="H30">
        <v>1.91</v>
      </c>
      <c r="I30">
        <v>0</v>
      </c>
      <c r="J30">
        <v>0</v>
      </c>
      <c r="L30">
        <v>1.1000000000000001</v>
      </c>
    </row>
    <row r="31" spans="1:12" x14ac:dyDescent="0.25">
      <c r="A31" t="s">
        <v>158</v>
      </c>
      <c r="B31" t="s">
        <v>701</v>
      </c>
      <c r="C31">
        <v>10</v>
      </c>
      <c r="D31">
        <v>0.49</v>
      </c>
      <c r="E31">
        <v>1.07</v>
      </c>
      <c r="F31">
        <v>0</v>
      </c>
      <c r="G31">
        <v>0</v>
      </c>
      <c r="H31">
        <v>0.56999999999999995</v>
      </c>
      <c r="I31">
        <v>0</v>
      </c>
      <c r="J31">
        <v>0</v>
      </c>
      <c r="L31">
        <v>1.67</v>
      </c>
    </row>
    <row r="32" spans="1:12" x14ac:dyDescent="0.25">
      <c r="A32" t="s">
        <v>248</v>
      </c>
      <c r="B32" t="s">
        <v>701</v>
      </c>
      <c r="C32">
        <v>10</v>
      </c>
      <c r="D32">
        <v>0</v>
      </c>
      <c r="E32">
        <v>0</v>
      </c>
      <c r="F32">
        <v>0</v>
      </c>
      <c r="G32">
        <v>0</v>
      </c>
      <c r="H32">
        <v>0.95</v>
      </c>
      <c r="I32">
        <v>0</v>
      </c>
      <c r="J32">
        <v>0</v>
      </c>
      <c r="L32">
        <v>1.2</v>
      </c>
    </row>
    <row r="33" spans="1:12" x14ac:dyDescent="0.25">
      <c r="A33" t="s">
        <v>249</v>
      </c>
      <c r="B33" t="s">
        <v>701</v>
      </c>
      <c r="C33">
        <v>10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</row>
    <row r="34" spans="1:12" x14ac:dyDescent="0.25">
      <c r="A34" t="s">
        <v>10</v>
      </c>
      <c r="B34" t="s">
        <v>701</v>
      </c>
      <c r="C34">
        <v>10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</row>
    <row r="35" spans="1:12" x14ac:dyDescent="0.25">
      <c r="A35" t="s">
        <v>250</v>
      </c>
      <c r="B35" t="s">
        <v>701</v>
      </c>
      <c r="C35">
        <v>10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</row>
    <row r="36" spans="1:12" x14ac:dyDescent="0.25">
      <c r="A36" t="s">
        <v>25</v>
      </c>
      <c r="B36" t="s">
        <v>701</v>
      </c>
      <c r="C36">
        <v>90</v>
      </c>
      <c r="D36">
        <v>0.24</v>
      </c>
      <c r="E36">
        <v>1.9</v>
      </c>
      <c r="F36">
        <v>0</v>
      </c>
      <c r="G36">
        <v>0</v>
      </c>
      <c r="H36">
        <v>0</v>
      </c>
      <c r="I36">
        <v>0</v>
      </c>
    </row>
    <row r="37" spans="1:12" x14ac:dyDescent="0.25">
      <c r="A37" t="s">
        <v>16</v>
      </c>
      <c r="B37" t="s">
        <v>701</v>
      </c>
      <c r="C37">
        <v>1000</v>
      </c>
      <c r="D37">
        <v>0.25</v>
      </c>
      <c r="E37">
        <v>0.82</v>
      </c>
      <c r="F37">
        <v>0</v>
      </c>
      <c r="G37">
        <v>1.53</v>
      </c>
      <c r="H37">
        <v>70.31</v>
      </c>
      <c r="I37">
        <v>2.31</v>
      </c>
      <c r="J37">
        <v>2.1999999999999999E-2</v>
      </c>
      <c r="K37">
        <v>1.5</v>
      </c>
      <c r="L37">
        <v>1.22</v>
      </c>
    </row>
    <row r="38" spans="1:12" x14ac:dyDescent="0.25">
      <c r="A38" t="s">
        <v>251</v>
      </c>
      <c r="B38" t="s">
        <v>701</v>
      </c>
      <c r="C38">
        <v>50</v>
      </c>
      <c r="D38">
        <v>0.34</v>
      </c>
      <c r="E38">
        <v>0.98</v>
      </c>
      <c r="F38">
        <v>0</v>
      </c>
      <c r="G38">
        <v>0.01</v>
      </c>
      <c r="H38">
        <v>1.33</v>
      </c>
      <c r="I38">
        <v>0.01</v>
      </c>
      <c r="J38">
        <v>5.0000000000000001E-3</v>
      </c>
      <c r="K38">
        <v>1.28</v>
      </c>
      <c r="L38">
        <v>1.1399999999999999</v>
      </c>
    </row>
    <row r="39" spans="1:12" x14ac:dyDescent="0.25">
      <c r="A39" t="s">
        <v>32</v>
      </c>
      <c r="B39" t="s">
        <v>701</v>
      </c>
      <c r="C39">
        <v>110</v>
      </c>
      <c r="D39">
        <v>0.48</v>
      </c>
      <c r="E39">
        <v>0.45</v>
      </c>
      <c r="F39">
        <v>0</v>
      </c>
      <c r="G39">
        <v>0.05</v>
      </c>
      <c r="H39">
        <v>8.19</v>
      </c>
      <c r="I39">
        <v>0.09</v>
      </c>
      <c r="J39">
        <v>6.0000000000000001E-3</v>
      </c>
      <c r="K39">
        <v>1.8</v>
      </c>
      <c r="L39">
        <v>1.1399999999999999</v>
      </c>
    </row>
    <row r="40" spans="1:12" x14ac:dyDescent="0.25">
      <c r="A40" t="s">
        <v>252</v>
      </c>
      <c r="B40" t="s">
        <v>701</v>
      </c>
      <c r="C40">
        <v>70</v>
      </c>
      <c r="D40">
        <v>0.35</v>
      </c>
      <c r="E40">
        <v>0.43</v>
      </c>
      <c r="F40">
        <v>0</v>
      </c>
      <c r="G40">
        <v>0.83</v>
      </c>
      <c r="H40">
        <v>34.299999999999997</v>
      </c>
      <c r="I40">
        <v>0.92</v>
      </c>
      <c r="J40">
        <v>2.4E-2</v>
      </c>
      <c r="K40">
        <v>1.1200000000000001</v>
      </c>
      <c r="L40">
        <v>1.48</v>
      </c>
    </row>
    <row r="41" spans="1:12" x14ac:dyDescent="0.25">
      <c r="A41" t="s">
        <v>13</v>
      </c>
      <c r="B41" t="s">
        <v>701</v>
      </c>
      <c r="C41">
        <v>90</v>
      </c>
      <c r="D41">
        <v>0.43</v>
      </c>
      <c r="E41">
        <v>0.25</v>
      </c>
      <c r="F41">
        <v>0</v>
      </c>
      <c r="G41">
        <v>0.03</v>
      </c>
      <c r="H41">
        <v>5.34</v>
      </c>
      <c r="I41">
        <v>0.04</v>
      </c>
      <c r="J41">
        <v>5.0000000000000001E-3</v>
      </c>
      <c r="K41">
        <v>1.39</v>
      </c>
      <c r="L41">
        <v>1.04</v>
      </c>
    </row>
    <row r="42" spans="1:12" x14ac:dyDescent="0.25">
      <c r="A42" t="s">
        <v>253</v>
      </c>
      <c r="B42" t="s">
        <v>701</v>
      </c>
      <c r="C42">
        <v>880</v>
      </c>
      <c r="D42">
        <v>0.35</v>
      </c>
      <c r="E42">
        <v>1.68</v>
      </c>
      <c r="F42">
        <v>0</v>
      </c>
      <c r="G42">
        <v>3.14</v>
      </c>
      <c r="H42">
        <v>189.59</v>
      </c>
      <c r="I42">
        <v>3.38</v>
      </c>
      <c r="J42">
        <v>1.7000000000000001E-2</v>
      </c>
      <c r="K42">
        <v>1.08</v>
      </c>
      <c r="L42">
        <v>1.39</v>
      </c>
    </row>
    <row r="43" spans="1:12" x14ac:dyDescent="0.25">
      <c r="A43" t="s">
        <v>14</v>
      </c>
      <c r="B43" t="s">
        <v>701</v>
      </c>
      <c r="C43">
        <v>1300</v>
      </c>
      <c r="D43">
        <v>0.59</v>
      </c>
      <c r="E43">
        <v>0.71</v>
      </c>
      <c r="F43">
        <v>0</v>
      </c>
      <c r="G43">
        <v>24.26</v>
      </c>
      <c r="H43">
        <v>457.69</v>
      </c>
      <c r="I43">
        <v>25.49</v>
      </c>
      <c r="J43">
        <v>5.2999999999999999E-2</v>
      </c>
      <c r="K43">
        <v>1.05</v>
      </c>
      <c r="L43">
        <v>1.27</v>
      </c>
    </row>
    <row r="44" spans="1:12" x14ac:dyDescent="0.25">
      <c r="A44" t="s">
        <v>30</v>
      </c>
      <c r="B44" t="s">
        <v>701</v>
      </c>
      <c r="C44">
        <v>30</v>
      </c>
      <c r="D44">
        <v>0.4</v>
      </c>
      <c r="E44">
        <v>0.87</v>
      </c>
      <c r="F44">
        <v>0</v>
      </c>
      <c r="G44">
        <v>0</v>
      </c>
      <c r="H44">
        <v>0.38</v>
      </c>
      <c r="I44">
        <v>0</v>
      </c>
      <c r="J44">
        <v>0</v>
      </c>
      <c r="L44">
        <v>1.5</v>
      </c>
    </row>
    <row r="45" spans="1:12" x14ac:dyDescent="0.25">
      <c r="A45" t="s">
        <v>17</v>
      </c>
      <c r="B45" t="s">
        <v>701</v>
      </c>
      <c r="C45">
        <v>110</v>
      </c>
      <c r="D45">
        <v>0.39</v>
      </c>
      <c r="E45">
        <v>0.76</v>
      </c>
      <c r="F45">
        <v>0</v>
      </c>
      <c r="G45">
        <v>17.91</v>
      </c>
      <c r="H45">
        <v>46.87</v>
      </c>
      <c r="I45">
        <v>0.83</v>
      </c>
      <c r="J45">
        <v>0.38200000000000001</v>
      </c>
      <c r="K45">
        <v>0.05</v>
      </c>
      <c r="L45">
        <v>1.04</v>
      </c>
    </row>
    <row r="46" spans="1:12" x14ac:dyDescent="0.25">
      <c r="A46" t="s">
        <v>24</v>
      </c>
      <c r="B46" t="s">
        <v>701</v>
      </c>
      <c r="C46">
        <v>50</v>
      </c>
      <c r="D46">
        <v>0.69</v>
      </c>
      <c r="E46">
        <v>0.82</v>
      </c>
      <c r="F46">
        <v>0</v>
      </c>
      <c r="G46">
        <v>7.54</v>
      </c>
      <c r="H46">
        <v>18.100000000000001</v>
      </c>
      <c r="I46">
        <v>0.9</v>
      </c>
      <c r="J46">
        <v>0.41599999999999998</v>
      </c>
      <c r="K46">
        <v>0.12</v>
      </c>
      <c r="L46">
        <v>1.08</v>
      </c>
    </row>
    <row r="47" spans="1:12" x14ac:dyDescent="0.25">
      <c r="A47" t="s">
        <v>11</v>
      </c>
      <c r="B47" t="s">
        <v>701</v>
      </c>
      <c r="C47">
        <v>10</v>
      </c>
      <c r="D47">
        <v>0.4</v>
      </c>
      <c r="E47">
        <v>0.4</v>
      </c>
      <c r="F47">
        <v>0</v>
      </c>
      <c r="G47">
        <v>0</v>
      </c>
      <c r="H47">
        <v>1.1399999999999999</v>
      </c>
      <c r="I47">
        <v>0</v>
      </c>
      <c r="J47">
        <v>0</v>
      </c>
      <c r="L47">
        <v>1</v>
      </c>
    </row>
    <row r="48" spans="1:12" x14ac:dyDescent="0.25">
      <c r="A48" t="s">
        <v>26</v>
      </c>
      <c r="B48" t="s">
        <v>701</v>
      </c>
      <c r="C48">
        <v>90</v>
      </c>
      <c r="D48">
        <v>0.61</v>
      </c>
      <c r="E48">
        <v>0.91</v>
      </c>
      <c r="F48">
        <v>0</v>
      </c>
      <c r="G48">
        <v>0.21</v>
      </c>
      <c r="H48">
        <v>4.95</v>
      </c>
      <c r="I48">
        <v>0.38</v>
      </c>
      <c r="J48">
        <v>4.2999999999999997E-2</v>
      </c>
      <c r="K48">
        <v>1.8</v>
      </c>
      <c r="L48">
        <v>1.27</v>
      </c>
    </row>
    <row r="49" spans="1:12" x14ac:dyDescent="0.25">
      <c r="A49" t="s">
        <v>19</v>
      </c>
      <c r="B49" t="s">
        <v>701</v>
      </c>
      <c r="C49">
        <v>30</v>
      </c>
      <c r="D49">
        <v>0.65</v>
      </c>
      <c r="E49">
        <v>0.69</v>
      </c>
      <c r="F49">
        <v>0</v>
      </c>
      <c r="G49">
        <v>0.15</v>
      </c>
      <c r="H49">
        <v>5.91</v>
      </c>
      <c r="I49">
        <v>0.21</v>
      </c>
      <c r="J49">
        <v>2.5000000000000001E-2</v>
      </c>
      <c r="K49">
        <v>1.4</v>
      </c>
      <c r="L49">
        <v>1.42</v>
      </c>
    </row>
    <row r="50" spans="1:12" x14ac:dyDescent="0.25">
      <c r="A50" t="s">
        <v>33</v>
      </c>
      <c r="B50" t="s">
        <v>701</v>
      </c>
      <c r="C50">
        <v>110</v>
      </c>
      <c r="D50">
        <v>0.18</v>
      </c>
      <c r="E50">
        <v>2.81</v>
      </c>
      <c r="F50">
        <v>0</v>
      </c>
      <c r="G50">
        <v>0.01</v>
      </c>
      <c r="H50">
        <v>2.48</v>
      </c>
      <c r="I50">
        <v>0.01</v>
      </c>
      <c r="J50">
        <v>2E-3</v>
      </c>
      <c r="K50">
        <v>1.05</v>
      </c>
      <c r="L50">
        <v>1</v>
      </c>
    </row>
    <row r="51" spans="1:12" x14ac:dyDescent="0.25">
      <c r="A51" t="s">
        <v>27</v>
      </c>
      <c r="B51" t="s">
        <v>701</v>
      </c>
      <c r="C51">
        <v>90</v>
      </c>
      <c r="D51">
        <v>0.38</v>
      </c>
      <c r="E51">
        <v>0.12</v>
      </c>
      <c r="F51">
        <v>0</v>
      </c>
      <c r="G51">
        <v>1.53</v>
      </c>
      <c r="H51">
        <v>23.25</v>
      </c>
      <c r="I51">
        <v>0.93</v>
      </c>
      <c r="J51">
        <v>6.6000000000000003E-2</v>
      </c>
      <c r="K51">
        <v>0.6</v>
      </c>
      <c r="L51">
        <v>1.05</v>
      </c>
    </row>
    <row r="52" spans="1:12" x14ac:dyDescent="0.25">
      <c r="A52" t="s">
        <v>254</v>
      </c>
      <c r="B52" t="s">
        <v>701</v>
      </c>
      <c r="C52">
        <v>12100</v>
      </c>
      <c r="D52">
        <v>0.33</v>
      </c>
      <c r="E52">
        <v>1.36</v>
      </c>
      <c r="F52">
        <v>0</v>
      </c>
      <c r="G52">
        <v>52.38</v>
      </c>
      <c r="H52">
        <v>2240.0700000000002</v>
      </c>
      <c r="I52">
        <v>46.9</v>
      </c>
      <c r="J52">
        <v>2.3E-2</v>
      </c>
      <c r="K52">
        <v>0.9</v>
      </c>
      <c r="L52">
        <v>1.53</v>
      </c>
    </row>
    <row r="53" spans="1:12" x14ac:dyDescent="0.25">
      <c r="A53" t="s">
        <v>78</v>
      </c>
      <c r="B53" t="s">
        <v>701</v>
      </c>
      <c r="C53">
        <v>90</v>
      </c>
      <c r="D53">
        <v>0.18</v>
      </c>
      <c r="E53">
        <v>1.25</v>
      </c>
      <c r="F53">
        <v>0</v>
      </c>
      <c r="G53">
        <v>0</v>
      </c>
      <c r="H53">
        <v>2.29</v>
      </c>
      <c r="I53">
        <v>0</v>
      </c>
      <c r="J53">
        <v>0</v>
      </c>
      <c r="L53">
        <v>1</v>
      </c>
    </row>
    <row r="54" spans="1:12" x14ac:dyDescent="0.25">
      <c r="A54" t="s">
        <v>255</v>
      </c>
      <c r="B54" t="s">
        <v>701</v>
      </c>
      <c r="C54">
        <v>70</v>
      </c>
      <c r="D54">
        <v>0.67</v>
      </c>
      <c r="E54">
        <v>1.27</v>
      </c>
      <c r="F54">
        <v>0</v>
      </c>
      <c r="G54">
        <v>2.91</v>
      </c>
      <c r="H54">
        <v>117.76</v>
      </c>
      <c r="I54">
        <v>3.74</v>
      </c>
      <c r="J54">
        <v>2.5000000000000001E-2</v>
      </c>
      <c r="K54">
        <v>1.28</v>
      </c>
      <c r="L54">
        <v>1.32</v>
      </c>
    </row>
    <row r="55" spans="1:12" x14ac:dyDescent="0.25">
      <c r="A55" t="s">
        <v>31</v>
      </c>
      <c r="B55" t="s">
        <v>701</v>
      </c>
      <c r="C55">
        <v>30</v>
      </c>
      <c r="D55">
        <v>0.35</v>
      </c>
      <c r="E55">
        <v>1.55</v>
      </c>
      <c r="F55">
        <v>0</v>
      </c>
      <c r="G55">
        <v>0</v>
      </c>
      <c r="H55">
        <v>0.76</v>
      </c>
      <c r="I55">
        <v>0</v>
      </c>
      <c r="J55">
        <v>0</v>
      </c>
      <c r="L55">
        <v>1</v>
      </c>
    </row>
    <row r="56" spans="1:12" x14ac:dyDescent="0.25">
      <c r="A56" t="s">
        <v>35</v>
      </c>
      <c r="B56" t="s">
        <v>701</v>
      </c>
      <c r="C56">
        <v>90</v>
      </c>
      <c r="D56">
        <v>0.3</v>
      </c>
      <c r="E56">
        <v>0.3</v>
      </c>
      <c r="F56">
        <v>0</v>
      </c>
      <c r="G56">
        <v>0.05</v>
      </c>
      <c r="H56">
        <v>8.3800000000000008</v>
      </c>
      <c r="I56">
        <v>0.05</v>
      </c>
      <c r="J56">
        <v>6.0000000000000001E-3</v>
      </c>
      <c r="K56">
        <v>0.97</v>
      </c>
      <c r="L56">
        <v>1</v>
      </c>
    </row>
    <row r="57" spans="1:12" x14ac:dyDescent="0.25">
      <c r="A57" t="s">
        <v>18</v>
      </c>
      <c r="B57" t="s">
        <v>701</v>
      </c>
      <c r="C57">
        <v>10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</row>
    <row r="58" spans="1:12" x14ac:dyDescent="0.25">
      <c r="A58" t="s">
        <v>256</v>
      </c>
      <c r="B58" t="s">
        <v>701</v>
      </c>
      <c r="C58">
        <v>10</v>
      </c>
      <c r="D58">
        <v>0.23</v>
      </c>
      <c r="E58">
        <v>0</v>
      </c>
      <c r="F58">
        <v>0</v>
      </c>
      <c r="G58">
        <v>0</v>
      </c>
      <c r="H58">
        <v>0.19</v>
      </c>
      <c r="I58">
        <v>0</v>
      </c>
      <c r="J58">
        <v>0</v>
      </c>
      <c r="L58">
        <v>1</v>
      </c>
    </row>
    <row r="59" spans="1:12" x14ac:dyDescent="0.25">
      <c r="A59" t="s">
        <v>257</v>
      </c>
      <c r="B59" t="s">
        <v>701</v>
      </c>
      <c r="C59">
        <v>20</v>
      </c>
      <c r="D59">
        <v>0.54</v>
      </c>
      <c r="E59">
        <v>0.34</v>
      </c>
      <c r="F59">
        <v>0</v>
      </c>
      <c r="G59">
        <v>0</v>
      </c>
      <c r="H59">
        <v>0</v>
      </c>
      <c r="I59">
        <v>0</v>
      </c>
    </row>
    <row r="60" spans="1:12" x14ac:dyDescent="0.25">
      <c r="A60" t="s">
        <v>23</v>
      </c>
      <c r="B60" t="s">
        <v>701</v>
      </c>
      <c r="C60">
        <v>22200</v>
      </c>
      <c r="D60">
        <v>0.28999999999999998</v>
      </c>
      <c r="E60">
        <v>0.76</v>
      </c>
      <c r="F60">
        <v>0</v>
      </c>
      <c r="G60">
        <v>166.66</v>
      </c>
      <c r="H60">
        <v>3291.5</v>
      </c>
      <c r="I60">
        <v>80.239999999999995</v>
      </c>
      <c r="J60">
        <v>5.0999999999999997E-2</v>
      </c>
      <c r="K60">
        <v>0.48</v>
      </c>
      <c r="L60">
        <v>1.41</v>
      </c>
    </row>
    <row r="61" spans="1:12" x14ac:dyDescent="0.25">
      <c r="A61" t="s">
        <v>15</v>
      </c>
      <c r="B61" t="s">
        <v>701</v>
      </c>
      <c r="C61">
        <v>40</v>
      </c>
      <c r="D61">
        <v>0.42</v>
      </c>
      <c r="E61">
        <v>0.91</v>
      </c>
      <c r="F61">
        <v>0</v>
      </c>
      <c r="G61">
        <v>0.16</v>
      </c>
      <c r="H61">
        <v>5.53</v>
      </c>
      <c r="I61">
        <v>0.2</v>
      </c>
      <c r="J61">
        <v>2.9000000000000001E-2</v>
      </c>
      <c r="K61">
        <v>1.22</v>
      </c>
      <c r="L61">
        <v>1.66</v>
      </c>
    </row>
    <row r="62" spans="1:12" x14ac:dyDescent="0.25">
      <c r="A62" t="s">
        <v>45</v>
      </c>
      <c r="B62" t="s">
        <v>701</v>
      </c>
      <c r="C62">
        <v>30</v>
      </c>
      <c r="D62">
        <v>0.27</v>
      </c>
      <c r="E62">
        <v>0.13</v>
      </c>
      <c r="F62">
        <v>0</v>
      </c>
      <c r="G62">
        <v>0</v>
      </c>
      <c r="H62">
        <v>3.24</v>
      </c>
      <c r="I62">
        <v>0</v>
      </c>
      <c r="J62">
        <v>0</v>
      </c>
      <c r="L62">
        <v>1</v>
      </c>
    </row>
    <row r="63" spans="1:12" x14ac:dyDescent="0.25">
      <c r="A63" t="s">
        <v>36</v>
      </c>
      <c r="B63" t="s">
        <v>701</v>
      </c>
      <c r="C63">
        <v>1600</v>
      </c>
      <c r="D63">
        <v>0.51</v>
      </c>
      <c r="E63">
        <v>0.23</v>
      </c>
      <c r="F63">
        <v>0</v>
      </c>
      <c r="G63">
        <v>2.96</v>
      </c>
      <c r="H63">
        <v>109.95</v>
      </c>
      <c r="I63">
        <v>3.36</v>
      </c>
      <c r="J63">
        <v>2.7E-2</v>
      </c>
      <c r="K63">
        <v>1.1299999999999999</v>
      </c>
      <c r="L63">
        <v>1.35</v>
      </c>
    </row>
    <row r="64" spans="1:12" x14ac:dyDescent="0.25">
      <c r="A64" t="s">
        <v>258</v>
      </c>
      <c r="B64" t="s">
        <v>701</v>
      </c>
      <c r="C64">
        <v>50</v>
      </c>
      <c r="D64">
        <v>0.54</v>
      </c>
      <c r="E64">
        <v>0.6</v>
      </c>
      <c r="F64">
        <v>0</v>
      </c>
      <c r="G64">
        <v>0.14000000000000001</v>
      </c>
      <c r="H64">
        <v>3.81</v>
      </c>
      <c r="I64">
        <v>0.28000000000000003</v>
      </c>
      <c r="J64">
        <v>3.7999999999999999E-2</v>
      </c>
      <c r="K64">
        <v>1.92</v>
      </c>
      <c r="L64">
        <v>1.1000000000000001</v>
      </c>
    </row>
    <row r="65" spans="1:12" x14ac:dyDescent="0.25">
      <c r="A65" t="s">
        <v>34</v>
      </c>
      <c r="B65" t="s">
        <v>701</v>
      </c>
      <c r="C65">
        <v>40</v>
      </c>
      <c r="D65">
        <v>0.38</v>
      </c>
      <c r="E65">
        <v>0.2</v>
      </c>
      <c r="F65">
        <v>0</v>
      </c>
      <c r="G65">
        <v>0.02</v>
      </c>
      <c r="H65">
        <v>5.53</v>
      </c>
      <c r="I65">
        <v>0.03</v>
      </c>
      <c r="J65">
        <v>4.0000000000000001E-3</v>
      </c>
      <c r="K65">
        <v>1.38</v>
      </c>
      <c r="L65">
        <v>1.07</v>
      </c>
    </row>
    <row r="66" spans="1:12" x14ac:dyDescent="0.25">
      <c r="A66" t="s">
        <v>40</v>
      </c>
      <c r="B66" t="s">
        <v>701</v>
      </c>
      <c r="C66">
        <v>390</v>
      </c>
      <c r="D66">
        <v>0.44</v>
      </c>
      <c r="E66">
        <v>0.53</v>
      </c>
      <c r="F66">
        <v>0</v>
      </c>
      <c r="G66">
        <v>0.39</v>
      </c>
      <c r="H66">
        <v>19.440000000000001</v>
      </c>
      <c r="I66">
        <v>0.39</v>
      </c>
      <c r="J66">
        <v>0.02</v>
      </c>
      <c r="K66">
        <v>1</v>
      </c>
      <c r="L66">
        <v>1.23</v>
      </c>
    </row>
    <row r="67" spans="1:12" x14ac:dyDescent="0.25">
      <c r="A67" t="s">
        <v>41</v>
      </c>
      <c r="B67" t="s">
        <v>701</v>
      </c>
      <c r="C67">
        <v>30</v>
      </c>
      <c r="D67">
        <v>0.74</v>
      </c>
      <c r="E67">
        <v>0.85</v>
      </c>
      <c r="F67">
        <v>0</v>
      </c>
      <c r="G67">
        <v>0</v>
      </c>
      <c r="H67">
        <v>3.24</v>
      </c>
      <c r="I67">
        <v>0</v>
      </c>
      <c r="J67">
        <v>0</v>
      </c>
      <c r="L67">
        <v>1</v>
      </c>
    </row>
    <row r="68" spans="1:12" x14ac:dyDescent="0.25">
      <c r="A68" t="s">
        <v>44</v>
      </c>
      <c r="B68" t="s">
        <v>701</v>
      </c>
      <c r="C68">
        <v>20</v>
      </c>
      <c r="D68">
        <v>0.53</v>
      </c>
      <c r="E68">
        <v>0.66</v>
      </c>
      <c r="F68">
        <v>0</v>
      </c>
      <c r="G68">
        <v>0.86</v>
      </c>
      <c r="H68">
        <v>6.86</v>
      </c>
      <c r="I68">
        <v>1.03</v>
      </c>
      <c r="J68">
        <v>0.125</v>
      </c>
      <c r="K68">
        <v>1.21</v>
      </c>
      <c r="L68">
        <v>1.94</v>
      </c>
    </row>
    <row r="69" spans="1:12" x14ac:dyDescent="0.25">
      <c r="A69" t="s">
        <v>259</v>
      </c>
      <c r="B69" t="s">
        <v>701</v>
      </c>
      <c r="C69">
        <v>40</v>
      </c>
      <c r="D69">
        <v>0.17</v>
      </c>
      <c r="E69">
        <v>0.56999999999999995</v>
      </c>
      <c r="F69">
        <v>0</v>
      </c>
      <c r="G69">
        <v>0</v>
      </c>
      <c r="H69">
        <v>5.14</v>
      </c>
      <c r="I69">
        <v>0</v>
      </c>
      <c r="J69">
        <v>0</v>
      </c>
      <c r="L69">
        <v>1.04</v>
      </c>
    </row>
    <row r="70" spans="1:12" x14ac:dyDescent="0.25">
      <c r="A70" t="s">
        <v>260</v>
      </c>
      <c r="B70" t="s">
        <v>701</v>
      </c>
      <c r="C70">
        <v>10</v>
      </c>
      <c r="D70">
        <v>0.28000000000000003</v>
      </c>
      <c r="E70">
        <v>0</v>
      </c>
      <c r="F70">
        <v>0</v>
      </c>
      <c r="G70">
        <v>0</v>
      </c>
      <c r="H70">
        <v>0</v>
      </c>
      <c r="I70">
        <v>0</v>
      </c>
    </row>
    <row r="71" spans="1:12" x14ac:dyDescent="0.25">
      <c r="A71" t="s">
        <v>261</v>
      </c>
      <c r="B71" t="s">
        <v>701</v>
      </c>
      <c r="C71">
        <v>40</v>
      </c>
      <c r="D71">
        <v>0.26</v>
      </c>
      <c r="E71">
        <v>1.45</v>
      </c>
      <c r="F71">
        <v>0</v>
      </c>
      <c r="G71">
        <v>1.83</v>
      </c>
      <c r="H71">
        <v>62.5</v>
      </c>
      <c r="I71">
        <v>2.5299999999999998</v>
      </c>
      <c r="J71">
        <v>2.9000000000000001E-2</v>
      </c>
      <c r="K71">
        <v>1.38</v>
      </c>
      <c r="L71">
        <v>1.57</v>
      </c>
    </row>
    <row r="72" spans="1:12" x14ac:dyDescent="0.25">
      <c r="A72" t="s">
        <v>47</v>
      </c>
      <c r="B72" t="s">
        <v>701</v>
      </c>
      <c r="C72">
        <v>2400</v>
      </c>
      <c r="D72">
        <v>0.22</v>
      </c>
      <c r="E72">
        <v>0.85</v>
      </c>
      <c r="F72">
        <v>0</v>
      </c>
      <c r="G72">
        <v>2.08</v>
      </c>
      <c r="H72">
        <v>127.09</v>
      </c>
      <c r="I72">
        <v>2.5299999999999998</v>
      </c>
      <c r="J72">
        <v>1.6E-2</v>
      </c>
      <c r="K72">
        <v>1.22</v>
      </c>
      <c r="L72">
        <v>1.58</v>
      </c>
    </row>
    <row r="73" spans="1:12" x14ac:dyDescent="0.25">
      <c r="A73" t="s">
        <v>262</v>
      </c>
      <c r="B73" t="s">
        <v>701</v>
      </c>
      <c r="C73">
        <v>50</v>
      </c>
      <c r="D73">
        <v>0.67</v>
      </c>
      <c r="E73">
        <v>0.22</v>
      </c>
      <c r="F73">
        <v>0</v>
      </c>
      <c r="G73">
        <v>0.17</v>
      </c>
      <c r="H73">
        <v>6.1</v>
      </c>
      <c r="I73">
        <v>0.28000000000000003</v>
      </c>
      <c r="J73">
        <v>2.8000000000000001E-2</v>
      </c>
      <c r="K73">
        <v>1.64</v>
      </c>
      <c r="L73">
        <v>1.25</v>
      </c>
    </row>
    <row r="74" spans="1:12" x14ac:dyDescent="0.25">
      <c r="A74" t="s">
        <v>263</v>
      </c>
      <c r="B74" t="s">
        <v>701</v>
      </c>
      <c r="C74">
        <v>40</v>
      </c>
      <c r="D74">
        <v>0.27</v>
      </c>
      <c r="E74">
        <v>0.2</v>
      </c>
      <c r="F74">
        <v>0</v>
      </c>
      <c r="G74">
        <v>0.23</v>
      </c>
      <c r="H74">
        <v>8.77</v>
      </c>
      <c r="I74">
        <v>0.32</v>
      </c>
      <c r="J74">
        <v>2.5999999999999999E-2</v>
      </c>
      <c r="K74">
        <v>1.38</v>
      </c>
      <c r="L74">
        <v>1.07</v>
      </c>
    </row>
    <row r="75" spans="1:12" x14ac:dyDescent="0.25">
      <c r="A75" t="s">
        <v>264</v>
      </c>
      <c r="B75" t="s">
        <v>701</v>
      </c>
      <c r="C75">
        <v>140</v>
      </c>
      <c r="D75">
        <v>0.37</v>
      </c>
      <c r="E75">
        <v>0.39</v>
      </c>
      <c r="F75">
        <v>0</v>
      </c>
      <c r="G75">
        <v>1.79</v>
      </c>
      <c r="H75">
        <v>61.36</v>
      </c>
      <c r="I75">
        <v>3.1</v>
      </c>
      <c r="J75">
        <v>2.9000000000000001E-2</v>
      </c>
      <c r="K75">
        <v>1.73</v>
      </c>
      <c r="L75">
        <v>1.43</v>
      </c>
    </row>
    <row r="76" spans="1:12" x14ac:dyDescent="0.25">
      <c r="A76" t="s">
        <v>39</v>
      </c>
      <c r="B76" t="s">
        <v>701</v>
      </c>
      <c r="C76">
        <v>20</v>
      </c>
      <c r="D76">
        <v>0.4</v>
      </c>
      <c r="E76">
        <v>0.94</v>
      </c>
      <c r="F76">
        <v>0</v>
      </c>
      <c r="G76">
        <v>0.01</v>
      </c>
      <c r="H76">
        <v>2.1</v>
      </c>
      <c r="I76">
        <v>0.01</v>
      </c>
      <c r="J76">
        <v>6.0000000000000001E-3</v>
      </c>
      <c r="K76">
        <v>1.18</v>
      </c>
      <c r="L76">
        <v>1.18</v>
      </c>
    </row>
    <row r="77" spans="1:12" x14ac:dyDescent="0.25">
      <c r="A77" t="s">
        <v>58</v>
      </c>
      <c r="B77" t="s">
        <v>701</v>
      </c>
      <c r="C77">
        <v>260</v>
      </c>
      <c r="D77">
        <v>0.71</v>
      </c>
      <c r="E77">
        <v>1.07</v>
      </c>
      <c r="F77">
        <v>0</v>
      </c>
      <c r="G77">
        <v>0.74</v>
      </c>
      <c r="H77">
        <v>56.4</v>
      </c>
      <c r="I77">
        <v>1.18</v>
      </c>
      <c r="J77">
        <v>1.2999999999999999E-2</v>
      </c>
      <c r="K77">
        <v>1.61</v>
      </c>
      <c r="L77">
        <v>1.57</v>
      </c>
    </row>
    <row r="78" spans="1:12" x14ac:dyDescent="0.25">
      <c r="A78" t="s">
        <v>62</v>
      </c>
      <c r="B78" t="s">
        <v>701</v>
      </c>
      <c r="C78">
        <v>880</v>
      </c>
      <c r="D78">
        <v>0.42</v>
      </c>
      <c r="E78">
        <v>0.15</v>
      </c>
      <c r="F78">
        <v>0</v>
      </c>
      <c r="G78">
        <v>2.36</v>
      </c>
      <c r="H78">
        <v>112.42</v>
      </c>
      <c r="I78">
        <v>2.21</v>
      </c>
      <c r="J78">
        <v>2.1000000000000001E-2</v>
      </c>
      <c r="K78">
        <v>0.94</v>
      </c>
      <c r="L78">
        <v>1.46</v>
      </c>
    </row>
    <row r="79" spans="1:12" x14ac:dyDescent="0.25">
      <c r="A79" t="s">
        <v>265</v>
      </c>
      <c r="B79" t="s">
        <v>701</v>
      </c>
      <c r="C79">
        <v>210</v>
      </c>
      <c r="D79">
        <v>0.21</v>
      </c>
      <c r="E79">
        <v>1.5</v>
      </c>
      <c r="F79">
        <v>0</v>
      </c>
      <c r="G79">
        <v>0</v>
      </c>
      <c r="H79">
        <v>6.29</v>
      </c>
      <c r="I79">
        <v>0</v>
      </c>
      <c r="J79">
        <v>0</v>
      </c>
      <c r="L79">
        <v>1.24</v>
      </c>
    </row>
    <row r="80" spans="1:12" x14ac:dyDescent="0.25">
      <c r="A80" t="s">
        <v>52</v>
      </c>
      <c r="B80" t="s">
        <v>701</v>
      </c>
      <c r="C80">
        <v>1600</v>
      </c>
      <c r="D80">
        <v>0.41</v>
      </c>
      <c r="E80">
        <v>0.88</v>
      </c>
      <c r="F80">
        <v>0</v>
      </c>
      <c r="G80">
        <v>0.74</v>
      </c>
      <c r="H80">
        <v>88.79</v>
      </c>
      <c r="I80">
        <v>0.69</v>
      </c>
      <c r="J80">
        <v>8.0000000000000002E-3</v>
      </c>
      <c r="K80">
        <v>0.93</v>
      </c>
      <c r="L80">
        <v>1.79</v>
      </c>
    </row>
    <row r="81" spans="1:12" x14ac:dyDescent="0.25">
      <c r="A81" t="s">
        <v>43</v>
      </c>
      <c r="B81" t="s">
        <v>701</v>
      </c>
      <c r="C81">
        <v>20</v>
      </c>
      <c r="D81">
        <v>0.1</v>
      </c>
      <c r="E81">
        <v>1.39</v>
      </c>
      <c r="F81">
        <v>0</v>
      </c>
      <c r="G81">
        <v>0</v>
      </c>
      <c r="H81">
        <v>0</v>
      </c>
      <c r="I81">
        <v>0</v>
      </c>
    </row>
    <row r="82" spans="1:12" x14ac:dyDescent="0.25">
      <c r="A82" t="s">
        <v>51</v>
      </c>
      <c r="B82" t="s">
        <v>701</v>
      </c>
      <c r="C82">
        <v>40</v>
      </c>
      <c r="D82">
        <v>0.27</v>
      </c>
      <c r="E82">
        <v>0.27</v>
      </c>
      <c r="F82">
        <v>0</v>
      </c>
      <c r="G82">
        <v>1.08</v>
      </c>
      <c r="H82">
        <v>9.34</v>
      </c>
      <c r="I82">
        <v>0.79</v>
      </c>
      <c r="J82">
        <v>0.11600000000000001</v>
      </c>
      <c r="K82">
        <v>0.73</v>
      </c>
      <c r="L82">
        <v>1.04</v>
      </c>
    </row>
    <row r="83" spans="1:12" x14ac:dyDescent="0.25">
      <c r="A83" t="s">
        <v>266</v>
      </c>
      <c r="B83" t="s">
        <v>701</v>
      </c>
      <c r="C83">
        <v>170</v>
      </c>
      <c r="D83">
        <v>0.19</v>
      </c>
      <c r="E83">
        <v>1.59</v>
      </c>
      <c r="F83">
        <v>0</v>
      </c>
      <c r="G83">
        <v>0</v>
      </c>
      <c r="H83">
        <v>7.43</v>
      </c>
      <c r="I83">
        <v>0</v>
      </c>
      <c r="J83">
        <v>0</v>
      </c>
      <c r="L83">
        <v>1.1299999999999999</v>
      </c>
    </row>
    <row r="84" spans="1:12" x14ac:dyDescent="0.25">
      <c r="A84" t="s">
        <v>267</v>
      </c>
      <c r="B84" t="s">
        <v>701</v>
      </c>
      <c r="C84">
        <v>170</v>
      </c>
      <c r="D84">
        <v>0.17</v>
      </c>
      <c r="E84">
        <v>2.0299999999999998</v>
      </c>
      <c r="F84">
        <v>0</v>
      </c>
      <c r="G84">
        <v>0.04</v>
      </c>
      <c r="H84">
        <v>6.67</v>
      </c>
      <c r="I84">
        <v>0.04</v>
      </c>
      <c r="J84">
        <v>6.0000000000000001E-3</v>
      </c>
      <c r="K84">
        <v>1.05</v>
      </c>
      <c r="L84">
        <v>1.34</v>
      </c>
    </row>
    <row r="85" spans="1:12" x14ac:dyDescent="0.25">
      <c r="A85" t="s">
        <v>268</v>
      </c>
      <c r="B85" t="s">
        <v>701</v>
      </c>
      <c r="C85">
        <v>20</v>
      </c>
      <c r="D85">
        <v>0.09</v>
      </c>
      <c r="E85">
        <v>0</v>
      </c>
      <c r="F85">
        <v>0</v>
      </c>
      <c r="G85">
        <v>0</v>
      </c>
      <c r="H85">
        <v>0</v>
      </c>
      <c r="I85">
        <v>0</v>
      </c>
    </row>
    <row r="86" spans="1:12" x14ac:dyDescent="0.25">
      <c r="A86" t="s">
        <v>55</v>
      </c>
      <c r="B86" t="s">
        <v>701</v>
      </c>
      <c r="C86">
        <v>320</v>
      </c>
      <c r="D86">
        <v>0.28999999999999998</v>
      </c>
      <c r="E86">
        <v>0.86</v>
      </c>
      <c r="F86">
        <v>0</v>
      </c>
      <c r="G86">
        <v>0.28999999999999998</v>
      </c>
      <c r="H86">
        <v>11.43</v>
      </c>
      <c r="I86">
        <v>0.26</v>
      </c>
      <c r="J86">
        <v>2.5999999999999999E-2</v>
      </c>
      <c r="K86">
        <v>0.89</v>
      </c>
      <c r="L86">
        <v>1.25</v>
      </c>
    </row>
    <row r="87" spans="1:12" x14ac:dyDescent="0.25">
      <c r="A87" t="s">
        <v>42</v>
      </c>
      <c r="B87" t="s">
        <v>701</v>
      </c>
      <c r="C87">
        <v>70</v>
      </c>
      <c r="D87">
        <v>0.33</v>
      </c>
      <c r="E87">
        <v>1.18</v>
      </c>
      <c r="F87">
        <v>0</v>
      </c>
      <c r="G87">
        <v>0</v>
      </c>
      <c r="H87">
        <v>2.86</v>
      </c>
      <c r="I87">
        <v>0</v>
      </c>
      <c r="J87">
        <v>0</v>
      </c>
      <c r="L87">
        <v>1.1299999999999999</v>
      </c>
    </row>
    <row r="88" spans="1:12" x14ac:dyDescent="0.25">
      <c r="A88" t="s">
        <v>269</v>
      </c>
      <c r="B88" t="s">
        <v>701</v>
      </c>
      <c r="C88">
        <v>140</v>
      </c>
      <c r="D88">
        <v>0.52</v>
      </c>
      <c r="E88">
        <v>1.04</v>
      </c>
      <c r="F88">
        <v>0</v>
      </c>
      <c r="G88">
        <v>1.81</v>
      </c>
      <c r="H88">
        <v>50.88</v>
      </c>
      <c r="I88">
        <v>1.59</v>
      </c>
      <c r="J88">
        <v>3.5000000000000003E-2</v>
      </c>
      <c r="K88">
        <v>0.88</v>
      </c>
      <c r="L88">
        <v>1.66</v>
      </c>
    </row>
    <row r="89" spans="1:12" x14ac:dyDescent="0.25">
      <c r="A89" t="s">
        <v>94</v>
      </c>
      <c r="B89" t="s">
        <v>701</v>
      </c>
      <c r="C89">
        <v>390</v>
      </c>
      <c r="D89">
        <v>0.38</v>
      </c>
      <c r="E89">
        <v>0.81</v>
      </c>
      <c r="F89">
        <v>0</v>
      </c>
      <c r="G89">
        <v>0.16</v>
      </c>
      <c r="H89">
        <v>24.96</v>
      </c>
      <c r="I89">
        <v>0.21</v>
      </c>
      <c r="J89">
        <v>6.0000000000000001E-3</v>
      </c>
      <c r="K89">
        <v>1.28</v>
      </c>
      <c r="L89">
        <v>1.44</v>
      </c>
    </row>
    <row r="90" spans="1:12" x14ac:dyDescent="0.25">
      <c r="A90" t="s">
        <v>84</v>
      </c>
      <c r="B90" t="s">
        <v>701</v>
      </c>
      <c r="C90">
        <v>1300</v>
      </c>
      <c r="D90">
        <v>0.39</v>
      </c>
      <c r="E90">
        <v>0.14000000000000001</v>
      </c>
      <c r="F90">
        <v>0</v>
      </c>
      <c r="G90">
        <v>1.59</v>
      </c>
      <c r="H90">
        <v>55.26</v>
      </c>
      <c r="I90">
        <v>1.1100000000000001</v>
      </c>
      <c r="J90">
        <v>2.9000000000000001E-2</v>
      </c>
      <c r="K90">
        <v>0.7</v>
      </c>
      <c r="L90">
        <v>1.3</v>
      </c>
    </row>
    <row r="91" spans="1:12" x14ac:dyDescent="0.25">
      <c r="A91" t="s">
        <v>270</v>
      </c>
      <c r="B91" t="s">
        <v>701</v>
      </c>
      <c r="C91">
        <v>30</v>
      </c>
      <c r="D91">
        <v>0.11</v>
      </c>
      <c r="E91">
        <v>0</v>
      </c>
      <c r="F91">
        <v>0</v>
      </c>
      <c r="G91">
        <v>0</v>
      </c>
      <c r="H91">
        <v>0.19</v>
      </c>
      <c r="I91">
        <v>0</v>
      </c>
      <c r="J91">
        <v>0</v>
      </c>
      <c r="L91">
        <v>2</v>
      </c>
    </row>
    <row r="92" spans="1:12" x14ac:dyDescent="0.25">
      <c r="A92" t="s">
        <v>48</v>
      </c>
      <c r="B92" t="s">
        <v>701</v>
      </c>
      <c r="C92">
        <v>880</v>
      </c>
      <c r="D92">
        <v>0.46</v>
      </c>
      <c r="E92">
        <v>0.16</v>
      </c>
      <c r="F92">
        <v>0</v>
      </c>
      <c r="G92">
        <v>2.06</v>
      </c>
      <c r="H92">
        <v>140.81</v>
      </c>
      <c r="I92">
        <v>1.92</v>
      </c>
      <c r="J92">
        <v>1.4999999999999999E-2</v>
      </c>
      <c r="K92">
        <v>0.93</v>
      </c>
      <c r="L92">
        <v>1.26</v>
      </c>
    </row>
    <row r="93" spans="1:12" x14ac:dyDescent="0.25">
      <c r="A93" t="s">
        <v>63</v>
      </c>
      <c r="B93" t="s">
        <v>701</v>
      </c>
      <c r="C93">
        <v>140</v>
      </c>
      <c r="D93">
        <v>0.12</v>
      </c>
      <c r="E93">
        <v>0.85</v>
      </c>
      <c r="F93">
        <v>0</v>
      </c>
      <c r="G93">
        <v>0.44</v>
      </c>
      <c r="H93">
        <v>22.87</v>
      </c>
      <c r="I93">
        <v>0.6</v>
      </c>
      <c r="J93">
        <v>1.9E-2</v>
      </c>
      <c r="K93">
        <v>1.36</v>
      </c>
      <c r="L93">
        <v>1.52</v>
      </c>
    </row>
    <row r="94" spans="1:12" x14ac:dyDescent="0.25">
      <c r="A94" t="s">
        <v>57</v>
      </c>
      <c r="B94" t="s">
        <v>701</v>
      </c>
      <c r="C94">
        <v>880</v>
      </c>
      <c r="D94">
        <v>0.25</v>
      </c>
      <c r="E94">
        <v>0.88</v>
      </c>
      <c r="F94">
        <v>0</v>
      </c>
      <c r="G94">
        <v>0.06</v>
      </c>
      <c r="H94">
        <v>21.53</v>
      </c>
      <c r="I94">
        <v>0.12</v>
      </c>
      <c r="J94">
        <v>3.0000000000000001E-3</v>
      </c>
      <c r="K94">
        <v>1.88</v>
      </c>
      <c r="L94">
        <v>1.62</v>
      </c>
    </row>
    <row r="95" spans="1:12" x14ac:dyDescent="0.25">
      <c r="A95" t="s">
        <v>54</v>
      </c>
      <c r="B95" t="s">
        <v>701</v>
      </c>
      <c r="C95">
        <v>10</v>
      </c>
      <c r="D95">
        <v>0.59</v>
      </c>
      <c r="E95">
        <v>0.77</v>
      </c>
      <c r="F95">
        <v>0</v>
      </c>
      <c r="G95">
        <v>0.06</v>
      </c>
      <c r="H95">
        <v>2.29</v>
      </c>
      <c r="I95">
        <v>0.01</v>
      </c>
      <c r="J95">
        <v>2.5999999999999999E-2</v>
      </c>
      <c r="K95">
        <v>0.23</v>
      </c>
      <c r="L95">
        <v>1</v>
      </c>
    </row>
    <row r="96" spans="1:12" x14ac:dyDescent="0.25">
      <c r="A96" t="s">
        <v>60</v>
      </c>
      <c r="B96" t="s">
        <v>701</v>
      </c>
      <c r="C96">
        <v>480</v>
      </c>
      <c r="D96">
        <v>0.36</v>
      </c>
      <c r="E96">
        <v>0.45</v>
      </c>
      <c r="F96">
        <v>0</v>
      </c>
      <c r="G96">
        <v>0.98</v>
      </c>
      <c r="H96">
        <v>36.01</v>
      </c>
      <c r="I96">
        <v>1.33</v>
      </c>
      <c r="J96">
        <v>2.7E-2</v>
      </c>
      <c r="K96">
        <v>1.35</v>
      </c>
      <c r="L96">
        <v>1.37</v>
      </c>
    </row>
    <row r="97" spans="1:12" x14ac:dyDescent="0.25">
      <c r="A97" t="s">
        <v>271</v>
      </c>
      <c r="B97" t="s">
        <v>701</v>
      </c>
      <c r="C97">
        <v>10</v>
      </c>
      <c r="D97">
        <v>0.2</v>
      </c>
      <c r="E97">
        <v>0</v>
      </c>
      <c r="F97">
        <v>0</v>
      </c>
      <c r="G97">
        <v>0</v>
      </c>
      <c r="H97">
        <v>0.76</v>
      </c>
      <c r="I97">
        <v>0</v>
      </c>
      <c r="J97">
        <v>0</v>
      </c>
      <c r="L97">
        <v>1.25</v>
      </c>
    </row>
    <row r="98" spans="1:12" x14ac:dyDescent="0.25">
      <c r="A98" t="s">
        <v>68</v>
      </c>
      <c r="B98" t="s">
        <v>701</v>
      </c>
      <c r="C98">
        <v>10</v>
      </c>
      <c r="D98">
        <v>0.59</v>
      </c>
      <c r="E98">
        <v>1.0900000000000001</v>
      </c>
      <c r="F98">
        <v>0</v>
      </c>
      <c r="G98">
        <v>0.15</v>
      </c>
      <c r="H98">
        <v>3.43</v>
      </c>
      <c r="I98">
        <v>0.13</v>
      </c>
      <c r="J98">
        <v>4.3999999999999997E-2</v>
      </c>
      <c r="K98">
        <v>0.84</v>
      </c>
      <c r="L98">
        <v>1.06</v>
      </c>
    </row>
    <row r="99" spans="1:12" x14ac:dyDescent="0.25">
      <c r="A99" t="s">
        <v>56</v>
      </c>
      <c r="B99" t="s">
        <v>701</v>
      </c>
      <c r="C99">
        <v>260</v>
      </c>
      <c r="D99">
        <v>0.37</v>
      </c>
      <c r="E99">
        <v>1.35</v>
      </c>
      <c r="F99">
        <v>0</v>
      </c>
      <c r="G99">
        <v>0.65</v>
      </c>
      <c r="H99">
        <v>100.99</v>
      </c>
      <c r="I99">
        <v>0.62</v>
      </c>
      <c r="J99">
        <v>6.0000000000000001E-3</v>
      </c>
      <c r="K99">
        <v>0.95</v>
      </c>
      <c r="L99">
        <v>1.17</v>
      </c>
    </row>
    <row r="100" spans="1:12" x14ac:dyDescent="0.25">
      <c r="A100" t="s">
        <v>49</v>
      </c>
      <c r="B100" t="s">
        <v>701</v>
      </c>
      <c r="C100">
        <v>2900</v>
      </c>
      <c r="D100">
        <v>0.3</v>
      </c>
      <c r="E100">
        <v>0.48</v>
      </c>
      <c r="F100">
        <v>0</v>
      </c>
      <c r="G100">
        <v>2.27</v>
      </c>
      <c r="H100">
        <v>100.04</v>
      </c>
      <c r="I100">
        <v>3.59</v>
      </c>
      <c r="J100">
        <v>2.3E-2</v>
      </c>
      <c r="K100">
        <v>1.58</v>
      </c>
      <c r="L100">
        <v>1.9</v>
      </c>
    </row>
    <row r="101" spans="1:12" x14ac:dyDescent="0.25">
      <c r="A101" t="s">
        <v>272</v>
      </c>
      <c r="B101" t="s">
        <v>701</v>
      </c>
      <c r="C101">
        <v>10</v>
      </c>
      <c r="D101">
        <v>0.02</v>
      </c>
      <c r="E101">
        <v>0</v>
      </c>
      <c r="F101">
        <v>0</v>
      </c>
      <c r="G101">
        <v>0.04</v>
      </c>
      <c r="H101">
        <v>0.38</v>
      </c>
      <c r="I101">
        <v>0.02</v>
      </c>
      <c r="J101">
        <v>9.1999999999999998E-2</v>
      </c>
      <c r="K101">
        <v>0.59</v>
      </c>
      <c r="L101">
        <v>1</v>
      </c>
    </row>
    <row r="102" spans="1:12" x14ac:dyDescent="0.25">
      <c r="A102" t="s">
        <v>273</v>
      </c>
      <c r="B102" t="s">
        <v>701</v>
      </c>
      <c r="C102">
        <v>320</v>
      </c>
      <c r="D102">
        <v>0.17</v>
      </c>
      <c r="E102">
        <v>1.45</v>
      </c>
      <c r="F102">
        <v>0</v>
      </c>
      <c r="G102">
        <v>0.23</v>
      </c>
      <c r="H102">
        <v>11.05</v>
      </c>
      <c r="I102">
        <v>0.42</v>
      </c>
      <c r="J102">
        <v>2.1000000000000001E-2</v>
      </c>
      <c r="K102">
        <v>1.77</v>
      </c>
      <c r="L102">
        <v>1.4</v>
      </c>
    </row>
    <row r="103" spans="1:12" x14ac:dyDescent="0.25">
      <c r="A103" t="s">
        <v>21</v>
      </c>
      <c r="B103" t="s">
        <v>701</v>
      </c>
      <c r="C103">
        <v>30</v>
      </c>
      <c r="D103">
        <v>0.38</v>
      </c>
      <c r="E103">
        <v>0.56999999999999995</v>
      </c>
      <c r="F103">
        <v>0</v>
      </c>
      <c r="G103">
        <v>0</v>
      </c>
      <c r="H103">
        <v>2.86</v>
      </c>
      <c r="I103">
        <v>0</v>
      </c>
      <c r="J103">
        <v>0</v>
      </c>
      <c r="L103">
        <v>1.1299999999999999</v>
      </c>
    </row>
    <row r="104" spans="1:12" x14ac:dyDescent="0.25">
      <c r="A104" t="s">
        <v>274</v>
      </c>
      <c r="B104" t="s">
        <v>701</v>
      </c>
      <c r="C104">
        <v>70</v>
      </c>
      <c r="D104">
        <v>0.28000000000000003</v>
      </c>
      <c r="E104">
        <v>0.15</v>
      </c>
      <c r="F104">
        <v>0</v>
      </c>
      <c r="G104">
        <v>0.22</v>
      </c>
      <c r="H104">
        <v>10.48</v>
      </c>
      <c r="I104">
        <v>0.2</v>
      </c>
      <c r="J104">
        <v>2.1000000000000001E-2</v>
      </c>
      <c r="K104">
        <v>0.91</v>
      </c>
      <c r="L104">
        <v>1.91</v>
      </c>
    </row>
    <row r="105" spans="1:12" x14ac:dyDescent="0.25">
      <c r="A105" t="s">
        <v>65</v>
      </c>
      <c r="B105" t="s">
        <v>701</v>
      </c>
      <c r="C105">
        <v>720</v>
      </c>
      <c r="D105">
        <v>0.74</v>
      </c>
      <c r="E105">
        <v>0.46</v>
      </c>
      <c r="F105">
        <v>0</v>
      </c>
      <c r="G105">
        <v>2.5499999999999998</v>
      </c>
      <c r="H105">
        <v>96.61</v>
      </c>
      <c r="I105">
        <v>2.48</v>
      </c>
      <c r="J105">
        <v>2.5999999999999999E-2</v>
      </c>
      <c r="K105">
        <v>0.97</v>
      </c>
      <c r="L105">
        <v>1.19</v>
      </c>
    </row>
    <row r="106" spans="1:12" x14ac:dyDescent="0.25">
      <c r="A106" t="s">
        <v>275</v>
      </c>
      <c r="B106" t="s">
        <v>701</v>
      </c>
      <c r="C106">
        <v>260</v>
      </c>
      <c r="D106">
        <v>0.42</v>
      </c>
      <c r="E106">
        <v>0.18</v>
      </c>
      <c r="F106">
        <v>0</v>
      </c>
      <c r="G106">
        <v>0.41</v>
      </c>
      <c r="H106">
        <v>23.25</v>
      </c>
      <c r="I106">
        <v>0.3</v>
      </c>
      <c r="J106">
        <v>1.7000000000000001E-2</v>
      </c>
      <c r="K106">
        <v>0.74</v>
      </c>
      <c r="L106">
        <v>1.6</v>
      </c>
    </row>
    <row r="107" spans="1:12" x14ac:dyDescent="0.25">
      <c r="A107" t="s">
        <v>276</v>
      </c>
      <c r="B107" t="s">
        <v>701</v>
      </c>
      <c r="C107">
        <v>260</v>
      </c>
      <c r="D107">
        <v>0.15</v>
      </c>
      <c r="E107">
        <v>0.92</v>
      </c>
      <c r="F107">
        <v>0</v>
      </c>
      <c r="G107">
        <v>0.02</v>
      </c>
      <c r="H107">
        <v>2.48</v>
      </c>
      <c r="I107">
        <v>0.03</v>
      </c>
      <c r="J107">
        <v>8.0000000000000002E-3</v>
      </c>
      <c r="K107">
        <v>1.4</v>
      </c>
      <c r="L107">
        <v>1.31</v>
      </c>
    </row>
    <row r="108" spans="1:12" x14ac:dyDescent="0.25">
      <c r="A108" t="s">
        <v>277</v>
      </c>
      <c r="B108" t="s">
        <v>701</v>
      </c>
      <c r="C108">
        <v>20</v>
      </c>
      <c r="D108">
        <v>0.22</v>
      </c>
      <c r="E108">
        <v>2.13</v>
      </c>
      <c r="F108">
        <v>0</v>
      </c>
      <c r="G108">
        <v>0</v>
      </c>
      <c r="H108">
        <v>1.71</v>
      </c>
      <c r="I108">
        <v>0</v>
      </c>
      <c r="J108">
        <v>0</v>
      </c>
      <c r="L108">
        <v>1</v>
      </c>
    </row>
    <row r="109" spans="1:12" x14ac:dyDescent="0.25">
      <c r="A109" t="s">
        <v>73</v>
      </c>
      <c r="B109" t="s">
        <v>701</v>
      </c>
      <c r="C109">
        <v>10</v>
      </c>
      <c r="D109">
        <v>0.52</v>
      </c>
      <c r="E109">
        <v>0.97</v>
      </c>
      <c r="F109">
        <v>0</v>
      </c>
      <c r="G109">
        <v>0</v>
      </c>
      <c r="H109">
        <v>2.29</v>
      </c>
      <c r="I109">
        <v>0</v>
      </c>
      <c r="J109">
        <v>0</v>
      </c>
      <c r="L109">
        <v>1</v>
      </c>
    </row>
    <row r="110" spans="1:12" x14ac:dyDescent="0.25">
      <c r="A110" t="s">
        <v>53</v>
      </c>
      <c r="B110" t="s">
        <v>701</v>
      </c>
      <c r="C110">
        <v>10</v>
      </c>
      <c r="D110">
        <v>0.23</v>
      </c>
      <c r="E110">
        <v>0</v>
      </c>
      <c r="F110">
        <v>0</v>
      </c>
      <c r="G110">
        <v>0</v>
      </c>
      <c r="H110">
        <v>0</v>
      </c>
      <c r="I110">
        <v>0</v>
      </c>
    </row>
    <row r="111" spans="1:12" x14ac:dyDescent="0.25">
      <c r="A111" t="s">
        <v>74</v>
      </c>
      <c r="B111" t="s">
        <v>701</v>
      </c>
      <c r="C111">
        <v>10</v>
      </c>
      <c r="D111">
        <v>0.16</v>
      </c>
      <c r="E111">
        <v>0.73</v>
      </c>
      <c r="F111">
        <v>0</v>
      </c>
      <c r="G111">
        <v>0</v>
      </c>
      <c r="H111">
        <v>1.91</v>
      </c>
      <c r="I111">
        <v>0</v>
      </c>
      <c r="J111">
        <v>0</v>
      </c>
      <c r="L111">
        <v>1</v>
      </c>
    </row>
    <row r="112" spans="1:12" x14ac:dyDescent="0.25">
      <c r="A112" t="s">
        <v>278</v>
      </c>
      <c r="B112" t="s">
        <v>701</v>
      </c>
      <c r="C112">
        <v>30</v>
      </c>
      <c r="D112">
        <v>0.27</v>
      </c>
      <c r="E112">
        <v>0.19</v>
      </c>
      <c r="F112">
        <v>0</v>
      </c>
      <c r="G112">
        <v>0</v>
      </c>
      <c r="H112">
        <v>2.29</v>
      </c>
      <c r="I112">
        <v>0</v>
      </c>
      <c r="J112">
        <v>0</v>
      </c>
      <c r="L112">
        <v>1.33</v>
      </c>
    </row>
    <row r="113" spans="1:12" x14ac:dyDescent="0.25">
      <c r="A113" t="s">
        <v>279</v>
      </c>
      <c r="B113" t="s">
        <v>701</v>
      </c>
      <c r="C113">
        <v>210</v>
      </c>
      <c r="D113">
        <v>0.47</v>
      </c>
      <c r="E113">
        <v>0.77</v>
      </c>
      <c r="F113">
        <v>0</v>
      </c>
      <c r="G113">
        <v>0.36</v>
      </c>
      <c r="H113">
        <v>34.68</v>
      </c>
      <c r="I113">
        <v>0.57999999999999996</v>
      </c>
      <c r="J113">
        <v>0.01</v>
      </c>
      <c r="K113">
        <v>1.64</v>
      </c>
      <c r="L113">
        <v>1.61</v>
      </c>
    </row>
    <row r="114" spans="1:12" x14ac:dyDescent="0.25">
      <c r="A114" t="s">
        <v>280</v>
      </c>
      <c r="B114" t="s">
        <v>701</v>
      </c>
      <c r="C114">
        <v>10</v>
      </c>
      <c r="D114">
        <v>0.26</v>
      </c>
      <c r="E114">
        <v>0</v>
      </c>
      <c r="F114">
        <v>0</v>
      </c>
      <c r="G114">
        <v>0</v>
      </c>
      <c r="H114">
        <v>0</v>
      </c>
      <c r="I114">
        <v>0</v>
      </c>
    </row>
    <row r="115" spans="1:12" x14ac:dyDescent="0.25">
      <c r="A115" t="s">
        <v>281</v>
      </c>
      <c r="B115" t="s">
        <v>701</v>
      </c>
      <c r="C115">
        <v>50</v>
      </c>
      <c r="D115">
        <v>0.23</v>
      </c>
      <c r="E115">
        <v>1.63</v>
      </c>
      <c r="F115">
        <v>0</v>
      </c>
      <c r="G115">
        <v>0</v>
      </c>
      <c r="H115">
        <v>2.29</v>
      </c>
      <c r="I115">
        <v>0</v>
      </c>
      <c r="J115">
        <v>0</v>
      </c>
      <c r="L115">
        <v>1</v>
      </c>
    </row>
    <row r="116" spans="1:12" x14ac:dyDescent="0.25">
      <c r="A116" t="s">
        <v>282</v>
      </c>
      <c r="B116" t="s">
        <v>701</v>
      </c>
      <c r="C116">
        <v>50</v>
      </c>
      <c r="D116">
        <v>0.15</v>
      </c>
      <c r="E116">
        <v>0.26</v>
      </c>
      <c r="F116">
        <v>0</v>
      </c>
      <c r="G116">
        <v>0</v>
      </c>
      <c r="H116">
        <v>1.71</v>
      </c>
      <c r="I116">
        <v>0</v>
      </c>
      <c r="J116">
        <v>0</v>
      </c>
      <c r="L116">
        <v>1.67</v>
      </c>
    </row>
    <row r="117" spans="1:12" x14ac:dyDescent="0.25">
      <c r="A117" t="s">
        <v>283</v>
      </c>
      <c r="B117" t="s">
        <v>701</v>
      </c>
      <c r="C117">
        <v>90</v>
      </c>
      <c r="D117">
        <v>0.31</v>
      </c>
      <c r="E117">
        <v>1.1000000000000001</v>
      </c>
      <c r="F117">
        <v>0</v>
      </c>
      <c r="G117">
        <v>0</v>
      </c>
      <c r="H117">
        <v>3.43</v>
      </c>
      <c r="I117">
        <v>0</v>
      </c>
      <c r="J117">
        <v>0</v>
      </c>
      <c r="L117">
        <v>1.17</v>
      </c>
    </row>
    <row r="118" spans="1:12" x14ac:dyDescent="0.25">
      <c r="A118" t="s">
        <v>64</v>
      </c>
      <c r="B118" t="s">
        <v>701</v>
      </c>
      <c r="C118">
        <v>10</v>
      </c>
      <c r="D118">
        <v>0.65</v>
      </c>
      <c r="E118">
        <v>0.25</v>
      </c>
      <c r="F118">
        <v>0</v>
      </c>
      <c r="G118">
        <v>0.19</v>
      </c>
      <c r="H118">
        <v>2.67</v>
      </c>
      <c r="I118">
        <v>0.14000000000000001</v>
      </c>
      <c r="J118">
        <v>7.0000000000000007E-2</v>
      </c>
      <c r="K118">
        <v>0.77</v>
      </c>
      <c r="L118">
        <v>1.57</v>
      </c>
    </row>
    <row r="119" spans="1:12" x14ac:dyDescent="0.25">
      <c r="A119" t="s">
        <v>284</v>
      </c>
      <c r="B119" t="s">
        <v>701</v>
      </c>
      <c r="C119">
        <v>140</v>
      </c>
      <c r="D119">
        <v>0.47</v>
      </c>
      <c r="E119">
        <v>0.31</v>
      </c>
      <c r="F119">
        <v>0</v>
      </c>
      <c r="G119">
        <v>0.34</v>
      </c>
      <c r="H119">
        <v>9.5299999999999994</v>
      </c>
      <c r="I119">
        <v>0.28999999999999998</v>
      </c>
      <c r="J119">
        <v>3.5000000000000003E-2</v>
      </c>
      <c r="K119">
        <v>0.85</v>
      </c>
      <c r="L119">
        <v>1.44</v>
      </c>
    </row>
    <row r="120" spans="1:12" x14ac:dyDescent="0.25">
      <c r="A120" t="s">
        <v>285</v>
      </c>
      <c r="B120" t="s">
        <v>701</v>
      </c>
      <c r="C120">
        <v>10</v>
      </c>
      <c r="D120">
        <v>0.41</v>
      </c>
      <c r="E120">
        <v>0.65</v>
      </c>
      <c r="F120">
        <v>0</v>
      </c>
      <c r="G120">
        <v>0.97</v>
      </c>
      <c r="H120">
        <v>22.87</v>
      </c>
      <c r="I120">
        <v>1.63</v>
      </c>
      <c r="J120">
        <v>4.2000000000000003E-2</v>
      </c>
      <c r="K120">
        <v>1.68</v>
      </c>
      <c r="L120">
        <v>1.81</v>
      </c>
    </row>
    <row r="121" spans="1:12" x14ac:dyDescent="0.25">
      <c r="A121" t="s">
        <v>286</v>
      </c>
      <c r="B121" t="s">
        <v>701</v>
      </c>
      <c r="C121">
        <v>70</v>
      </c>
      <c r="D121">
        <v>0.21</v>
      </c>
      <c r="E121">
        <v>0.45</v>
      </c>
      <c r="F121">
        <v>0</v>
      </c>
      <c r="G121">
        <v>0.55000000000000004</v>
      </c>
      <c r="H121">
        <v>44.4</v>
      </c>
      <c r="I121">
        <v>0.8</v>
      </c>
      <c r="J121">
        <v>1.2E-2</v>
      </c>
      <c r="K121">
        <v>1.45</v>
      </c>
      <c r="L121">
        <v>2.25</v>
      </c>
    </row>
    <row r="122" spans="1:12" x14ac:dyDescent="0.25">
      <c r="A122" t="s">
        <v>61</v>
      </c>
      <c r="B122" t="s">
        <v>701</v>
      </c>
      <c r="C122">
        <v>480</v>
      </c>
      <c r="D122">
        <v>0.19</v>
      </c>
      <c r="E122">
        <v>0.8</v>
      </c>
      <c r="F122">
        <v>0</v>
      </c>
      <c r="G122">
        <v>0.09</v>
      </c>
      <c r="H122">
        <v>19.82</v>
      </c>
      <c r="I122">
        <v>0.16</v>
      </c>
      <c r="J122">
        <v>5.0000000000000001E-3</v>
      </c>
      <c r="K122">
        <v>1.77</v>
      </c>
      <c r="L122">
        <v>1.96</v>
      </c>
    </row>
    <row r="123" spans="1:12" x14ac:dyDescent="0.25">
      <c r="A123" t="s">
        <v>287</v>
      </c>
      <c r="B123" t="s">
        <v>701</v>
      </c>
      <c r="C123">
        <v>70</v>
      </c>
      <c r="D123">
        <v>0.28999999999999998</v>
      </c>
      <c r="E123">
        <v>1.74</v>
      </c>
      <c r="F123">
        <v>0</v>
      </c>
      <c r="G123">
        <v>0.31</v>
      </c>
      <c r="H123">
        <v>13.53</v>
      </c>
      <c r="I123">
        <v>0.35</v>
      </c>
      <c r="J123">
        <v>2.3E-2</v>
      </c>
      <c r="K123">
        <v>1.1399999999999999</v>
      </c>
      <c r="L123">
        <v>1.58</v>
      </c>
    </row>
    <row r="124" spans="1:12" x14ac:dyDescent="0.25">
      <c r="A124" t="s">
        <v>138</v>
      </c>
      <c r="B124" t="s">
        <v>701</v>
      </c>
      <c r="C124">
        <v>20</v>
      </c>
      <c r="D124">
        <v>0.46</v>
      </c>
      <c r="E124">
        <v>0.42</v>
      </c>
      <c r="F124">
        <v>0</v>
      </c>
      <c r="G124">
        <v>0.02</v>
      </c>
      <c r="H124">
        <v>4.57</v>
      </c>
      <c r="I124">
        <v>0.03</v>
      </c>
      <c r="J124">
        <v>4.0000000000000001E-3</v>
      </c>
      <c r="K124">
        <v>1.83</v>
      </c>
      <c r="L124">
        <v>1.29</v>
      </c>
    </row>
    <row r="125" spans="1:12" x14ac:dyDescent="0.25">
      <c r="A125" t="s">
        <v>99</v>
      </c>
      <c r="B125" t="s">
        <v>701</v>
      </c>
      <c r="C125">
        <v>20</v>
      </c>
      <c r="D125">
        <v>0.52</v>
      </c>
      <c r="E125">
        <v>0.78</v>
      </c>
      <c r="F125">
        <v>0</v>
      </c>
      <c r="G125">
        <v>0</v>
      </c>
      <c r="H125">
        <v>0.19</v>
      </c>
      <c r="I125">
        <v>0</v>
      </c>
      <c r="J125">
        <v>0</v>
      </c>
      <c r="L125">
        <v>1</v>
      </c>
    </row>
    <row r="126" spans="1:12" x14ac:dyDescent="0.25">
      <c r="A126" t="s">
        <v>20</v>
      </c>
      <c r="B126" t="s">
        <v>701</v>
      </c>
      <c r="C126">
        <v>50</v>
      </c>
      <c r="D126">
        <v>0.44</v>
      </c>
      <c r="E126">
        <v>1.62</v>
      </c>
      <c r="F126">
        <v>0</v>
      </c>
      <c r="G126">
        <v>0</v>
      </c>
      <c r="H126">
        <v>0.19</v>
      </c>
      <c r="I126">
        <v>0</v>
      </c>
      <c r="J126">
        <v>0</v>
      </c>
      <c r="L126">
        <v>3</v>
      </c>
    </row>
    <row r="127" spans="1:12" x14ac:dyDescent="0.25">
      <c r="A127" t="s">
        <v>50</v>
      </c>
      <c r="B127" t="s">
        <v>701</v>
      </c>
      <c r="C127">
        <v>140</v>
      </c>
      <c r="D127">
        <v>0.46</v>
      </c>
      <c r="E127">
        <v>0.56000000000000005</v>
      </c>
      <c r="F127">
        <v>0</v>
      </c>
      <c r="G127">
        <v>0.31</v>
      </c>
      <c r="H127">
        <v>42.11</v>
      </c>
      <c r="I127">
        <v>0.37</v>
      </c>
      <c r="J127">
        <v>7.0000000000000001E-3</v>
      </c>
      <c r="K127">
        <v>1.18</v>
      </c>
      <c r="L127">
        <v>1.1599999999999999</v>
      </c>
    </row>
    <row r="128" spans="1:12" x14ac:dyDescent="0.25">
      <c r="A128" t="s">
        <v>288</v>
      </c>
      <c r="B128" t="s">
        <v>701</v>
      </c>
      <c r="C128">
        <v>50</v>
      </c>
      <c r="D128">
        <v>0.26</v>
      </c>
      <c r="E128">
        <v>0.66</v>
      </c>
      <c r="F128">
        <v>0</v>
      </c>
      <c r="G128">
        <v>0</v>
      </c>
      <c r="H128">
        <v>0.76</v>
      </c>
      <c r="I128">
        <v>0</v>
      </c>
      <c r="J128">
        <v>0</v>
      </c>
      <c r="L128">
        <v>1</v>
      </c>
    </row>
    <row r="129" spans="1:12" x14ac:dyDescent="0.25">
      <c r="A129" t="s">
        <v>102</v>
      </c>
      <c r="B129" t="s">
        <v>701</v>
      </c>
      <c r="C129">
        <v>140</v>
      </c>
      <c r="D129">
        <v>0.12</v>
      </c>
      <c r="E129">
        <v>0.91</v>
      </c>
      <c r="F129">
        <v>0</v>
      </c>
      <c r="G129">
        <v>0.21</v>
      </c>
      <c r="H129">
        <v>6.67</v>
      </c>
      <c r="I129">
        <v>0.25</v>
      </c>
      <c r="J129">
        <v>3.1E-2</v>
      </c>
      <c r="K129">
        <v>1.19</v>
      </c>
      <c r="L129">
        <v>2.57</v>
      </c>
    </row>
    <row r="130" spans="1:12" x14ac:dyDescent="0.25">
      <c r="A130" t="s">
        <v>59</v>
      </c>
      <c r="B130" t="s">
        <v>701</v>
      </c>
      <c r="C130">
        <v>1000</v>
      </c>
      <c r="D130">
        <v>0.56000000000000005</v>
      </c>
      <c r="E130">
        <v>0.32</v>
      </c>
      <c r="F130">
        <v>0</v>
      </c>
      <c r="G130">
        <v>0.82</v>
      </c>
      <c r="H130">
        <v>53.73</v>
      </c>
      <c r="I130">
        <v>0.62</v>
      </c>
      <c r="J130">
        <v>1.4999999999999999E-2</v>
      </c>
      <c r="K130">
        <v>0.75</v>
      </c>
      <c r="L130">
        <v>1.28</v>
      </c>
    </row>
    <row r="131" spans="1:12" x14ac:dyDescent="0.25">
      <c r="A131" t="s">
        <v>289</v>
      </c>
      <c r="B131" t="s">
        <v>701</v>
      </c>
      <c r="C131">
        <v>50</v>
      </c>
      <c r="D131">
        <v>0.2</v>
      </c>
      <c r="E131">
        <v>0</v>
      </c>
      <c r="F131">
        <v>0</v>
      </c>
      <c r="G131">
        <v>0</v>
      </c>
      <c r="H131">
        <v>0.38</v>
      </c>
      <c r="I131">
        <v>0</v>
      </c>
      <c r="J131">
        <v>0</v>
      </c>
      <c r="L131">
        <v>1</v>
      </c>
    </row>
    <row r="132" spans="1:12" x14ac:dyDescent="0.25">
      <c r="A132" t="s">
        <v>8</v>
      </c>
      <c r="B132" t="s">
        <v>701</v>
      </c>
      <c r="C132">
        <v>880</v>
      </c>
      <c r="D132">
        <v>0.05</v>
      </c>
      <c r="E132">
        <v>0.08</v>
      </c>
      <c r="F132">
        <v>0</v>
      </c>
      <c r="G132">
        <v>0</v>
      </c>
      <c r="H132">
        <v>5.72</v>
      </c>
      <c r="I132">
        <v>0</v>
      </c>
      <c r="J132">
        <v>0</v>
      </c>
      <c r="L132">
        <v>1.07</v>
      </c>
    </row>
    <row r="133" spans="1:12" x14ac:dyDescent="0.25">
      <c r="A133" t="s">
        <v>290</v>
      </c>
      <c r="B133" t="s">
        <v>701</v>
      </c>
      <c r="C133">
        <v>10</v>
      </c>
      <c r="D133">
        <v>0.12</v>
      </c>
      <c r="E133">
        <v>0</v>
      </c>
      <c r="F133">
        <v>0</v>
      </c>
      <c r="G133">
        <v>0</v>
      </c>
      <c r="H133">
        <v>0</v>
      </c>
      <c r="I133">
        <v>0</v>
      </c>
    </row>
    <row r="134" spans="1:12" x14ac:dyDescent="0.25">
      <c r="A134" t="s">
        <v>69</v>
      </c>
      <c r="B134" t="s">
        <v>701</v>
      </c>
      <c r="C134">
        <v>260</v>
      </c>
      <c r="D134">
        <v>0.32</v>
      </c>
      <c r="E134">
        <v>0.66</v>
      </c>
      <c r="F134">
        <v>0</v>
      </c>
      <c r="G134">
        <v>0.31</v>
      </c>
      <c r="H134">
        <v>16.010000000000002</v>
      </c>
      <c r="I134">
        <v>0.57999999999999996</v>
      </c>
      <c r="J134">
        <v>1.9E-2</v>
      </c>
      <c r="K134">
        <v>1.88</v>
      </c>
      <c r="L134">
        <v>1.48</v>
      </c>
    </row>
    <row r="135" spans="1:12" x14ac:dyDescent="0.25">
      <c r="A135" t="s">
        <v>28</v>
      </c>
      <c r="B135" t="s">
        <v>701</v>
      </c>
      <c r="C135">
        <v>20</v>
      </c>
      <c r="D135">
        <v>0.51</v>
      </c>
      <c r="E135">
        <v>0</v>
      </c>
      <c r="F135">
        <v>0</v>
      </c>
      <c r="G135">
        <v>0.01</v>
      </c>
      <c r="H135">
        <v>2.67</v>
      </c>
      <c r="I135">
        <v>0.02</v>
      </c>
      <c r="J135">
        <v>5.0000000000000001E-3</v>
      </c>
      <c r="K135">
        <v>1.72</v>
      </c>
      <c r="L135">
        <v>1</v>
      </c>
    </row>
    <row r="136" spans="1:12" x14ac:dyDescent="0.25">
      <c r="A136" t="s">
        <v>83</v>
      </c>
      <c r="B136" t="s">
        <v>701</v>
      </c>
      <c r="C136">
        <v>20</v>
      </c>
      <c r="D136">
        <v>0.22</v>
      </c>
      <c r="E136">
        <v>0</v>
      </c>
      <c r="F136">
        <v>0</v>
      </c>
      <c r="G136">
        <v>0.08</v>
      </c>
      <c r="H136">
        <v>3.62</v>
      </c>
      <c r="I136">
        <v>7.0000000000000007E-2</v>
      </c>
      <c r="J136">
        <v>2.3E-2</v>
      </c>
      <c r="K136">
        <v>0.84</v>
      </c>
      <c r="L136">
        <v>1</v>
      </c>
    </row>
    <row r="137" spans="1:12" x14ac:dyDescent="0.25">
      <c r="A137" t="s">
        <v>100</v>
      </c>
      <c r="B137" t="s">
        <v>701</v>
      </c>
      <c r="C137">
        <v>20</v>
      </c>
      <c r="D137">
        <v>0.5</v>
      </c>
      <c r="E137">
        <v>0.04</v>
      </c>
      <c r="F137">
        <v>0</v>
      </c>
      <c r="G137">
        <v>0</v>
      </c>
      <c r="H137">
        <v>0.19</v>
      </c>
      <c r="I137">
        <v>0</v>
      </c>
      <c r="J137">
        <v>0</v>
      </c>
      <c r="L137">
        <v>1</v>
      </c>
    </row>
    <row r="138" spans="1:12" x14ac:dyDescent="0.25">
      <c r="A138" t="s">
        <v>70</v>
      </c>
      <c r="B138" t="s">
        <v>701</v>
      </c>
      <c r="C138">
        <v>1000</v>
      </c>
      <c r="D138">
        <v>0.3</v>
      </c>
      <c r="E138">
        <v>1.51</v>
      </c>
      <c r="F138">
        <v>0</v>
      </c>
      <c r="G138">
        <v>8.44</v>
      </c>
      <c r="H138">
        <v>75.08</v>
      </c>
      <c r="I138">
        <v>1.61</v>
      </c>
      <c r="J138">
        <v>0.112</v>
      </c>
      <c r="K138">
        <v>0.19</v>
      </c>
      <c r="L138">
        <v>1.67</v>
      </c>
    </row>
    <row r="139" spans="1:12" x14ac:dyDescent="0.25">
      <c r="A139" t="s">
        <v>67</v>
      </c>
      <c r="B139" t="s">
        <v>701</v>
      </c>
      <c r="C139">
        <v>20</v>
      </c>
      <c r="D139">
        <v>0.27</v>
      </c>
      <c r="E139">
        <v>1.6</v>
      </c>
      <c r="F139">
        <v>0</v>
      </c>
      <c r="G139">
        <v>0</v>
      </c>
      <c r="H139">
        <v>2.29</v>
      </c>
      <c r="I139">
        <v>0.01</v>
      </c>
      <c r="J139">
        <v>1E-3</v>
      </c>
      <c r="K139">
        <v>2.2599999999999998</v>
      </c>
      <c r="L139">
        <v>1.42</v>
      </c>
    </row>
    <row r="140" spans="1:12" x14ac:dyDescent="0.25">
      <c r="A140" t="s">
        <v>82</v>
      </c>
      <c r="B140" t="s">
        <v>701</v>
      </c>
      <c r="C140">
        <v>1000</v>
      </c>
      <c r="D140">
        <v>0.16</v>
      </c>
      <c r="E140">
        <v>0.78</v>
      </c>
      <c r="F140">
        <v>0</v>
      </c>
      <c r="G140">
        <v>1.29</v>
      </c>
      <c r="H140">
        <v>53.54</v>
      </c>
      <c r="I140">
        <v>2.23</v>
      </c>
      <c r="J140">
        <v>2.4E-2</v>
      </c>
      <c r="K140">
        <v>1.73</v>
      </c>
      <c r="L140">
        <v>1.51</v>
      </c>
    </row>
    <row r="141" spans="1:12" x14ac:dyDescent="0.25">
      <c r="A141" t="s">
        <v>291</v>
      </c>
      <c r="B141" t="s">
        <v>701</v>
      </c>
      <c r="C141">
        <v>1900</v>
      </c>
      <c r="D141">
        <v>0.39</v>
      </c>
      <c r="E141">
        <v>1.91</v>
      </c>
      <c r="F141">
        <v>0</v>
      </c>
      <c r="G141">
        <v>1.73</v>
      </c>
      <c r="H141">
        <v>200.26</v>
      </c>
      <c r="I141">
        <v>2.5499999999999998</v>
      </c>
      <c r="J141">
        <v>8.9999999999999993E-3</v>
      </c>
      <c r="K141">
        <v>1.48</v>
      </c>
      <c r="L141">
        <v>1.72</v>
      </c>
    </row>
    <row r="142" spans="1:12" x14ac:dyDescent="0.25">
      <c r="A142" t="s">
        <v>292</v>
      </c>
      <c r="B142" t="s">
        <v>701</v>
      </c>
      <c r="C142">
        <v>3600</v>
      </c>
      <c r="D142">
        <v>0.32</v>
      </c>
      <c r="E142">
        <v>1.96</v>
      </c>
      <c r="F142">
        <v>0</v>
      </c>
      <c r="G142">
        <v>26.74</v>
      </c>
      <c r="H142">
        <v>660.43</v>
      </c>
      <c r="I142">
        <v>15.56</v>
      </c>
      <c r="J142">
        <v>0.04</v>
      </c>
      <c r="K142">
        <v>0.57999999999999996</v>
      </c>
      <c r="L142">
        <v>1.81</v>
      </c>
    </row>
    <row r="143" spans="1:12" x14ac:dyDescent="0.25">
      <c r="A143" t="s">
        <v>293</v>
      </c>
      <c r="B143" t="s">
        <v>701</v>
      </c>
      <c r="C143">
        <v>20</v>
      </c>
      <c r="D143">
        <v>0.38</v>
      </c>
      <c r="E143">
        <v>0.56999999999999995</v>
      </c>
      <c r="F143">
        <v>0</v>
      </c>
      <c r="G143">
        <v>0</v>
      </c>
      <c r="H143">
        <v>2.29</v>
      </c>
      <c r="I143">
        <v>0</v>
      </c>
      <c r="J143">
        <v>0</v>
      </c>
      <c r="K143">
        <v>1.8</v>
      </c>
      <c r="L143">
        <v>1.17</v>
      </c>
    </row>
    <row r="144" spans="1:12" x14ac:dyDescent="0.25">
      <c r="A144" t="s">
        <v>81</v>
      </c>
      <c r="B144" t="s">
        <v>701</v>
      </c>
      <c r="C144">
        <v>140</v>
      </c>
      <c r="D144">
        <v>0.3</v>
      </c>
      <c r="E144">
        <v>0.92</v>
      </c>
      <c r="F144">
        <v>0</v>
      </c>
      <c r="G144">
        <v>0</v>
      </c>
      <c r="H144">
        <v>3.62</v>
      </c>
      <c r="I144">
        <v>0</v>
      </c>
      <c r="J144">
        <v>0</v>
      </c>
      <c r="L144">
        <v>1.63</v>
      </c>
    </row>
    <row r="145" spans="1:12" x14ac:dyDescent="0.25">
      <c r="A145" t="s">
        <v>108</v>
      </c>
      <c r="B145" t="s">
        <v>701</v>
      </c>
      <c r="C145">
        <v>10</v>
      </c>
      <c r="D145">
        <v>0.16</v>
      </c>
      <c r="E145">
        <v>0</v>
      </c>
      <c r="F145">
        <v>0</v>
      </c>
      <c r="G145">
        <v>0.02</v>
      </c>
      <c r="H145">
        <v>0.76</v>
      </c>
      <c r="I145">
        <v>0.03</v>
      </c>
      <c r="J145">
        <v>2.4E-2</v>
      </c>
      <c r="K145">
        <v>1.77</v>
      </c>
      <c r="L145">
        <v>1</v>
      </c>
    </row>
    <row r="146" spans="1:12" x14ac:dyDescent="0.25">
      <c r="A146" t="s">
        <v>294</v>
      </c>
      <c r="B146" t="s">
        <v>701</v>
      </c>
      <c r="C146">
        <v>30</v>
      </c>
      <c r="D146">
        <v>0.06</v>
      </c>
      <c r="E146">
        <v>0</v>
      </c>
      <c r="F146">
        <v>0</v>
      </c>
      <c r="G146">
        <v>0</v>
      </c>
      <c r="H146">
        <v>0</v>
      </c>
      <c r="I146">
        <v>0</v>
      </c>
    </row>
    <row r="147" spans="1:12" x14ac:dyDescent="0.25">
      <c r="A147" t="s">
        <v>85</v>
      </c>
      <c r="B147" t="s">
        <v>701</v>
      </c>
      <c r="C147">
        <v>90</v>
      </c>
      <c r="D147">
        <v>0.59</v>
      </c>
      <c r="E147">
        <v>0.41</v>
      </c>
      <c r="F147">
        <v>0</v>
      </c>
      <c r="G147">
        <v>0.01</v>
      </c>
      <c r="H147">
        <v>4</v>
      </c>
      <c r="I147">
        <v>0.02</v>
      </c>
      <c r="J147">
        <v>3.0000000000000001E-3</v>
      </c>
      <c r="K147">
        <v>1.59</v>
      </c>
      <c r="L147">
        <v>1.48</v>
      </c>
    </row>
    <row r="148" spans="1:12" x14ac:dyDescent="0.25">
      <c r="A148" t="s">
        <v>295</v>
      </c>
      <c r="B148" t="s">
        <v>701</v>
      </c>
      <c r="C148">
        <v>20</v>
      </c>
      <c r="D148">
        <v>0.31</v>
      </c>
      <c r="E148">
        <v>0.55000000000000004</v>
      </c>
      <c r="F148">
        <v>0</v>
      </c>
      <c r="G148">
        <v>0</v>
      </c>
      <c r="H148">
        <v>0.38</v>
      </c>
      <c r="I148">
        <v>0</v>
      </c>
      <c r="J148">
        <v>0</v>
      </c>
      <c r="L148">
        <v>1</v>
      </c>
    </row>
    <row r="149" spans="1:12" x14ac:dyDescent="0.25">
      <c r="A149" t="s">
        <v>296</v>
      </c>
      <c r="B149" t="s">
        <v>701</v>
      </c>
      <c r="C149">
        <v>110</v>
      </c>
      <c r="D149">
        <v>0.16</v>
      </c>
      <c r="E149">
        <v>1.42</v>
      </c>
      <c r="F149">
        <v>0</v>
      </c>
      <c r="G149">
        <v>0</v>
      </c>
      <c r="H149">
        <v>1.1399999999999999</v>
      </c>
      <c r="I149">
        <v>0</v>
      </c>
      <c r="J149">
        <v>0</v>
      </c>
      <c r="L149">
        <v>1.5</v>
      </c>
    </row>
    <row r="150" spans="1:12" x14ac:dyDescent="0.25">
      <c r="A150" t="s">
        <v>297</v>
      </c>
      <c r="B150" t="s">
        <v>701</v>
      </c>
      <c r="C150">
        <v>70</v>
      </c>
      <c r="D150">
        <v>0.42</v>
      </c>
      <c r="E150">
        <v>0.96</v>
      </c>
      <c r="F150">
        <v>0</v>
      </c>
      <c r="G150">
        <v>0.37</v>
      </c>
      <c r="H150">
        <v>10.67</v>
      </c>
      <c r="I150">
        <v>0.31</v>
      </c>
      <c r="J150">
        <v>3.5000000000000003E-2</v>
      </c>
      <c r="K150">
        <v>0.84</v>
      </c>
      <c r="L150">
        <v>1.23</v>
      </c>
    </row>
    <row r="151" spans="1:12" x14ac:dyDescent="0.25">
      <c r="A151" t="s">
        <v>298</v>
      </c>
      <c r="B151" t="s">
        <v>701</v>
      </c>
      <c r="C151">
        <v>90</v>
      </c>
      <c r="D151">
        <v>0.55000000000000004</v>
      </c>
      <c r="E151">
        <v>0.34</v>
      </c>
      <c r="F151">
        <v>0</v>
      </c>
      <c r="G151">
        <v>1.59</v>
      </c>
      <c r="H151">
        <v>51.26</v>
      </c>
      <c r="I151">
        <v>1.46</v>
      </c>
      <c r="J151">
        <v>3.1E-2</v>
      </c>
      <c r="K151">
        <v>0.92</v>
      </c>
      <c r="L151">
        <v>1.52</v>
      </c>
    </row>
    <row r="152" spans="1:12" x14ac:dyDescent="0.25">
      <c r="A152" t="s">
        <v>121</v>
      </c>
      <c r="B152" t="s">
        <v>701</v>
      </c>
      <c r="C152">
        <v>10</v>
      </c>
      <c r="D152">
        <v>0.49</v>
      </c>
      <c r="E152">
        <v>0.48</v>
      </c>
      <c r="F152">
        <v>0</v>
      </c>
      <c r="G152">
        <v>0</v>
      </c>
      <c r="H152">
        <v>0.56999999999999995</v>
      </c>
      <c r="I152">
        <v>0</v>
      </c>
      <c r="J152">
        <v>0</v>
      </c>
      <c r="L152">
        <v>1.33</v>
      </c>
    </row>
    <row r="153" spans="1:12" x14ac:dyDescent="0.25">
      <c r="A153" t="s">
        <v>12</v>
      </c>
      <c r="B153" t="s">
        <v>701</v>
      </c>
      <c r="C153">
        <v>10</v>
      </c>
      <c r="D153">
        <v>0.51</v>
      </c>
      <c r="E153">
        <v>0.41</v>
      </c>
      <c r="F153">
        <v>0</v>
      </c>
      <c r="G153">
        <v>2.21</v>
      </c>
      <c r="H153">
        <v>2.29</v>
      </c>
      <c r="I153">
        <v>1.1599999999999999</v>
      </c>
      <c r="J153">
        <v>0.96599999999999997</v>
      </c>
      <c r="K153">
        <v>0.53</v>
      </c>
      <c r="L153">
        <v>1</v>
      </c>
    </row>
    <row r="154" spans="1:12" x14ac:dyDescent="0.25">
      <c r="A154" t="s">
        <v>129</v>
      </c>
      <c r="B154" t="s">
        <v>701</v>
      </c>
      <c r="C154">
        <v>10</v>
      </c>
      <c r="D154">
        <v>0.52</v>
      </c>
      <c r="E154">
        <v>0.08</v>
      </c>
      <c r="F154">
        <v>0</v>
      </c>
      <c r="G154">
        <v>0.01</v>
      </c>
      <c r="H154">
        <v>0.95</v>
      </c>
      <c r="I154">
        <v>0.01</v>
      </c>
      <c r="J154">
        <v>8.9999999999999993E-3</v>
      </c>
      <c r="K154">
        <v>1.53</v>
      </c>
      <c r="L154">
        <v>1.2</v>
      </c>
    </row>
    <row r="155" spans="1:12" x14ac:dyDescent="0.25">
      <c r="A155" t="s">
        <v>299</v>
      </c>
      <c r="B155" t="s">
        <v>701</v>
      </c>
      <c r="C155">
        <v>10</v>
      </c>
      <c r="D155">
        <v>0.22</v>
      </c>
      <c r="E155">
        <v>0</v>
      </c>
      <c r="F155">
        <v>0</v>
      </c>
      <c r="G155">
        <v>0.2</v>
      </c>
      <c r="H155">
        <v>1.1399999999999999</v>
      </c>
      <c r="I155">
        <v>0.33</v>
      </c>
      <c r="J155">
        <v>0.17599999999999999</v>
      </c>
      <c r="K155">
        <v>1.64</v>
      </c>
      <c r="L155">
        <v>1.33</v>
      </c>
    </row>
    <row r="156" spans="1:12" x14ac:dyDescent="0.25">
      <c r="A156" t="s">
        <v>22</v>
      </c>
      <c r="B156" t="s">
        <v>701</v>
      </c>
      <c r="C156">
        <v>10</v>
      </c>
      <c r="D156">
        <v>0.45</v>
      </c>
      <c r="E156">
        <v>0</v>
      </c>
      <c r="F156">
        <v>0</v>
      </c>
      <c r="G156">
        <v>0</v>
      </c>
      <c r="H156">
        <v>0.19</v>
      </c>
      <c r="I156">
        <v>0</v>
      </c>
      <c r="J156">
        <v>0</v>
      </c>
      <c r="L156">
        <v>1</v>
      </c>
    </row>
    <row r="157" spans="1:12" x14ac:dyDescent="0.25">
      <c r="A157" t="s">
        <v>300</v>
      </c>
      <c r="B157" t="s">
        <v>701</v>
      </c>
      <c r="C157">
        <v>40</v>
      </c>
      <c r="D157">
        <v>0.16</v>
      </c>
      <c r="E157">
        <v>2.62</v>
      </c>
      <c r="F157">
        <v>0</v>
      </c>
      <c r="G157">
        <v>0</v>
      </c>
      <c r="H157">
        <v>1.52</v>
      </c>
      <c r="I157">
        <v>0</v>
      </c>
      <c r="J157">
        <v>0</v>
      </c>
      <c r="L157">
        <v>1.5</v>
      </c>
    </row>
    <row r="158" spans="1:12" x14ac:dyDescent="0.25">
      <c r="A158" t="s">
        <v>87</v>
      </c>
      <c r="B158" t="s">
        <v>701</v>
      </c>
      <c r="C158">
        <v>390</v>
      </c>
      <c r="D158">
        <v>0.18</v>
      </c>
      <c r="E158">
        <v>1.77</v>
      </c>
      <c r="F158">
        <v>0</v>
      </c>
      <c r="G158">
        <v>0.05</v>
      </c>
      <c r="H158">
        <v>8.19</v>
      </c>
      <c r="I158">
        <v>0.08</v>
      </c>
      <c r="J158">
        <v>6.0000000000000001E-3</v>
      </c>
      <c r="K158">
        <v>1.81</v>
      </c>
      <c r="L158">
        <v>1.1200000000000001</v>
      </c>
    </row>
    <row r="159" spans="1:12" x14ac:dyDescent="0.25">
      <c r="A159" t="s">
        <v>301</v>
      </c>
      <c r="B159" t="s">
        <v>701</v>
      </c>
      <c r="C159">
        <v>70</v>
      </c>
      <c r="D159">
        <v>0.16</v>
      </c>
      <c r="E159">
        <v>0.76</v>
      </c>
      <c r="F159">
        <v>0</v>
      </c>
      <c r="G159">
        <v>0</v>
      </c>
      <c r="H159">
        <v>1.71</v>
      </c>
      <c r="I159">
        <v>0</v>
      </c>
      <c r="J159">
        <v>0</v>
      </c>
      <c r="L159">
        <v>1.1100000000000001</v>
      </c>
    </row>
    <row r="160" spans="1:12" x14ac:dyDescent="0.25">
      <c r="A160" t="s">
        <v>66</v>
      </c>
      <c r="B160" t="s">
        <v>701</v>
      </c>
      <c r="C160">
        <v>210</v>
      </c>
      <c r="D160">
        <v>0.37</v>
      </c>
      <c r="E160">
        <v>0.5</v>
      </c>
      <c r="F160">
        <v>0</v>
      </c>
      <c r="G160">
        <v>0.28999999999999998</v>
      </c>
      <c r="H160">
        <v>21.53</v>
      </c>
      <c r="I160">
        <v>0.37</v>
      </c>
      <c r="J160">
        <v>1.2999999999999999E-2</v>
      </c>
      <c r="K160">
        <v>1.3</v>
      </c>
      <c r="L160">
        <v>1.29</v>
      </c>
    </row>
    <row r="161" spans="1:12" x14ac:dyDescent="0.25">
      <c r="A161" t="s">
        <v>95</v>
      </c>
      <c r="B161" t="s">
        <v>701</v>
      </c>
      <c r="C161">
        <v>10</v>
      </c>
      <c r="D161">
        <v>0.78</v>
      </c>
      <c r="E161">
        <v>0</v>
      </c>
      <c r="F161">
        <v>0</v>
      </c>
      <c r="G161">
        <v>0</v>
      </c>
      <c r="H161">
        <v>2.48</v>
      </c>
      <c r="I161">
        <v>0</v>
      </c>
      <c r="J161">
        <v>0</v>
      </c>
      <c r="L161">
        <v>1</v>
      </c>
    </row>
    <row r="162" spans="1:12" x14ac:dyDescent="0.25">
      <c r="A162" t="s">
        <v>79</v>
      </c>
      <c r="B162" t="s">
        <v>701</v>
      </c>
      <c r="C162">
        <v>10</v>
      </c>
      <c r="D162">
        <v>0.48</v>
      </c>
      <c r="E162">
        <v>2.73</v>
      </c>
      <c r="F162">
        <v>0</v>
      </c>
      <c r="G162">
        <v>0</v>
      </c>
      <c r="H162">
        <v>0</v>
      </c>
      <c r="I162">
        <v>0</v>
      </c>
    </row>
    <row r="163" spans="1:12" x14ac:dyDescent="0.25">
      <c r="A163" t="s">
        <v>112</v>
      </c>
      <c r="B163" t="s">
        <v>701</v>
      </c>
      <c r="C163">
        <v>10</v>
      </c>
      <c r="D163">
        <v>0.66</v>
      </c>
      <c r="E163">
        <v>0.79</v>
      </c>
      <c r="F163">
        <v>0</v>
      </c>
      <c r="G163">
        <v>0</v>
      </c>
      <c r="H163">
        <v>1.52</v>
      </c>
      <c r="I163">
        <v>0</v>
      </c>
      <c r="J163">
        <v>0</v>
      </c>
      <c r="L163">
        <v>1</v>
      </c>
    </row>
    <row r="164" spans="1:12" x14ac:dyDescent="0.25">
      <c r="A164" t="s">
        <v>302</v>
      </c>
      <c r="B164" t="s">
        <v>701</v>
      </c>
      <c r="C164">
        <v>10</v>
      </c>
      <c r="D164">
        <v>0.3</v>
      </c>
      <c r="E164">
        <v>0</v>
      </c>
      <c r="F164">
        <v>0</v>
      </c>
      <c r="G164">
        <v>0</v>
      </c>
      <c r="H164">
        <v>0.19</v>
      </c>
      <c r="I164">
        <v>0</v>
      </c>
      <c r="J164">
        <v>0</v>
      </c>
      <c r="L164">
        <v>1</v>
      </c>
    </row>
    <row r="165" spans="1:12" x14ac:dyDescent="0.25">
      <c r="A165" t="s">
        <v>131</v>
      </c>
      <c r="B165" t="s">
        <v>701</v>
      </c>
      <c r="C165">
        <v>10</v>
      </c>
      <c r="D165">
        <v>0.44</v>
      </c>
      <c r="E165">
        <v>0.6</v>
      </c>
      <c r="F165">
        <v>0</v>
      </c>
      <c r="G165">
        <v>0</v>
      </c>
      <c r="H165">
        <v>1.52</v>
      </c>
      <c r="I165">
        <v>0</v>
      </c>
      <c r="J165">
        <v>1E-3</v>
      </c>
      <c r="K165">
        <v>1.55</v>
      </c>
      <c r="L165">
        <v>1.88</v>
      </c>
    </row>
    <row r="166" spans="1:12" x14ac:dyDescent="0.25">
      <c r="A166" t="s">
        <v>303</v>
      </c>
      <c r="B166" t="s">
        <v>701</v>
      </c>
      <c r="C166">
        <v>140</v>
      </c>
      <c r="D166">
        <v>0.1</v>
      </c>
      <c r="E166">
        <v>0</v>
      </c>
      <c r="F166">
        <v>0</v>
      </c>
      <c r="G166">
        <v>0.11</v>
      </c>
      <c r="H166">
        <v>3.81</v>
      </c>
      <c r="I166">
        <v>0.15</v>
      </c>
      <c r="J166">
        <v>2.9000000000000001E-2</v>
      </c>
      <c r="K166">
        <v>1.36</v>
      </c>
      <c r="L166">
        <v>1.1499999999999999</v>
      </c>
    </row>
    <row r="167" spans="1:12" x14ac:dyDescent="0.25">
      <c r="A167" t="s">
        <v>304</v>
      </c>
      <c r="B167" t="s">
        <v>701</v>
      </c>
      <c r="C167">
        <v>30</v>
      </c>
      <c r="D167">
        <v>0.56999999999999995</v>
      </c>
      <c r="E167">
        <v>1.33</v>
      </c>
      <c r="F167">
        <v>0</v>
      </c>
      <c r="G167">
        <v>0.56999999999999995</v>
      </c>
      <c r="H167">
        <v>15.82</v>
      </c>
      <c r="I167">
        <v>0.93</v>
      </c>
      <c r="J167">
        <v>3.5999999999999997E-2</v>
      </c>
      <c r="K167">
        <v>1.62</v>
      </c>
      <c r="L167">
        <v>1.47</v>
      </c>
    </row>
    <row r="168" spans="1:12" x14ac:dyDescent="0.25">
      <c r="A168" t="s">
        <v>305</v>
      </c>
      <c r="B168" t="s">
        <v>701</v>
      </c>
      <c r="C168">
        <v>90</v>
      </c>
      <c r="D168">
        <v>0.39</v>
      </c>
      <c r="E168">
        <v>1.54</v>
      </c>
      <c r="F168">
        <v>0</v>
      </c>
      <c r="G168">
        <v>0.11</v>
      </c>
      <c r="H168">
        <v>2.48</v>
      </c>
      <c r="I168">
        <v>0.19</v>
      </c>
      <c r="J168">
        <v>4.2999999999999997E-2</v>
      </c>
      <c r="K168">
        <v>1.83</v>
      </c>
      <c r="L168">
        <v>1.1499999999999999</v>
      </c>
    </row>
    <row r="169" spans="1:12" x14ac:dyDescent="0.25">
      <c r="A169" t="s">
        <v>306</v>
      </c>
      <c r="B169" t="s">
        <v>701</v>
      </c>
      <c r="C169">
        <v>10</v>
      </c>
      <c r="D169">
        <v>0.64</v>
      </c>
      <c r="E169">
        <v>0.49</v>
      </c>
      <c r="F169">
        <v>0</v>
      </c>
      <c r="G169">
        <v>0</v>
      </c>
      <c r="H169">
        <v>0.76</v>
      </c>
      <c r="I169">
        <v>0</v>
      </c>
      <c r="J169">
        <v>0</v>
      </c>
      <c r="L169">
        <v>1.75</v>
      </c>
    </row>
    <row r="170" spans="1:12" x14ac:dyDescent="0.25">
      <c r="A170" t="s">
        <v>307</v>
      </c>
      <c r="B170" t="s">
        <v>701</v>
      </c>
      <c r="C170">
        <v>20</v>
      </c>
      <c r="D170">
        <v>0.36</v>
      </c>
      <c r="E170">
        <v>1.51</v>
      </c>
      <c r="F170">
        <v>0</v>
      </c>
      <c r="G170">
        <v>0.11</v>
      </c>
      <c r="H170">
        <v>12.19</v>
      </c>
      <c r="I170">
        <v>0.13</v>
      </c>
      <c r="J170">
        <v>8.9999999999999993E-3</v>
      </c>
      <c r="K170">
        <v>1.1599999999999999</v>
      </c>
      <c r="L170">
        <v>1.22</v>
      </c>
    </row>
    <row r="171" spans="1:12" x14ac:dyDescent="0.25">
      <c r="A171" t="s">
        <v>72</v>
      </c>
      <c r="B171" t="s">
        <v>701</v>
      </c>
      <c r="C171">
        <v>10</v>
      </c>
      <c r="D171">
        <v>0.43</v>
      </c>
      <c r="E171">
        <v>0.12</v>
      </c>
      <c r="F171">
        <v>0</v>
      </c>
      <c r="G171">
        <v>0.01</v>
      </c>
      <c r="H171">
        <v>0.56999999999999995</v>
      </c>
      <c r="I171">
        <v>0.01</v>
      </c>
      <c r="J171">
        <v>8.9999999999999993E-3</v>
      </c>
      <c r="K171">
        <v>1.18</v>
      </c>
      <c r="L171">
        <v>1.67</v>
      </c>
    </row>
    <row r="172" spans="1:12" x14ac:dyDescent="0.25">
      <c r="A172" t="s">
        <v>77</v>
      </c>
      <c r="B172" t="s">
        <v>701</v>
      </c>
      <c r="C172">
        <v>10</v>
      </c>
      <c r="D172">
        <v>0.4</v>
      </c>
      <c r="E172">
        <v>0</v>
      </c>
      <c r="F172">
        <v>0</v>
      </c>
      <c r="G172">
        <v>0</v>
      </c>
      <c r="H172">
        <v>0</v>
      </c>
      <c r="I172">
        <v>0</v>
      </c>
    </row>
    <row r="173" spans="1:12" x14ac:dyDescent="0.25">
      <c r="A173" t="s">
        <v>308</v>
      </c>
      <c r="B173" t="s">
        <v>701</v>
      </c>
      <c r="C173">
        <v>50</v>
      </c>
      <c r="D173">
        <v>0.16</v>
      </c>
      <c r="E173">
        <v>1.73</v>
      </c>
      <c r="F173">
        <v>0</v>
      </c>
      <c r="G173">
        <v>0.26</v>
      </c>
      <c r="H173">
        <v>0.95</v>
      </c>
      <c r="I173">
        <v>0.4</v>
      </c>
      <c r="J173">
        <v>0.27600000000000002</v>
      </c>
      <c r="K173">
        <v>1.53</v>
      </c>
      <c r="L173">
        <v>2.4</v>
      </c>
    </row>
    <row r="174" spans="1:12" x14ac:dyDescent="0.25">
      <c r="A174" t="s">
        <v>101</v>
      </c>
      <c r="B174" t="s">
        <v>701</v>
      </c>
      <c r="C174">
        <v>10</v>
      </c>
      <c r="D174">
        <v>0.2</v>
      </c>
      <c r="E174">
        <v>0</v>
      </c>
      <c r="F174">
        <v>0</v>
      </c>
      <c r="G174">
        <v>0</v>
      </c>
      <c r="H174">
        <v>1.71</v>
      </c>
      <c r="I174">
        <v>0</v>
      </c>
      <c r="J174">
        <v>0</v>
      </c>
      <c r="L174">
        <v>1</v>
      </c>
    </row>
    <row r="175" spans="1:12" x14ac:dyDescent="0.25">
      <c r="A175" t="s">
        <v>105</v>
      </c>
      <c r="B175" t="s">
        <v>701</v>
      </c>
      <c r="C175">
        <v>10</v>
      </c>
      <c r="D175">
        <v>0.85</v>
      </c>
      <c r="E175">
        <v>0.64</v>
      </c>
      <c r="F175">
        <v>0</v>
      </c>
      <c r="G175">
        <v>0.06</v>
      </c>
      <c r="H175">
        <v>0.56999999999999995</v>
      </c>
      <c r="I175">
        <v>0.01</v>
      </c>
      <c r="J175">
        <v>0.112</v>
      </c>
      <c r="K175">
        <v>0.2</v>
      </c>
      <c r="L175">
        <v>1.67</v>
      </c>
    </row>
    <row r="176" spans="1:12" x14ac:dyDescent="0.25">
      <c r="A176" t="s">
        <v>97</v>
      </c>
      <c r="B176" t="s">
        <v>701</v>
      </c>
      <c r="C176">
        <v>40</v>
      </c>
      <c r="D176">
        <v>0.32</v>
      </c>
      <c r="E176">
        <v>1.84</v>
      </c>
      <c r="F176">
        <v>0</v>
      </c>
      <c r="G176">
        <v>0.16</v>
      </c>
      <c r="H176">
        <v>35.25</v>
      </c>
      <c r="I176">
        <v>0.17</v>
      </c>
      <c r="J176">
        <v>5.0000000000000001E-3</v>
      </c>
      <c r="K176">
        <v>1.06</v>
      </c>
      <c r="L176">
        <v>1.1100000000000001</v>
      </c>
    </row>
    <row r="177" spans="1:12" x14ac:dyDescent="0.25">
      <c r="A177" t="s">
        <v>90</v>
      </c>
      <c r="B177" t="s">
        <v>701</v>
      </c>
      <c r="C177">
        <v>720</v>
      </c>
      <c r="D177">
        <v>0.46</v>
      </c>
      <c r="E177">
        <v>0.11</v>
      </c>
      <c r="F177">
        <v>0</v>
      </c>
      <c r="G177">
        <v>2.81</v>
      </c>
      <c r="H177">
        <v>106.52</v>
      </c>
      <c r="I177">
        <v>1.53</v>
      </c>
      <c r="J177">
        <v>2.5999999999999999E-2</v>
      </c>
      <c r="K177">
        <v>0.55000000000000004</v>
      </c>
      <c r="L177">
        <v>1.0900000000000001</v>
      </c>
    </row>
    <row r="178" spans="1:12" x14ac:dyDescent="0.25">
      <c r="A178" t="s">
        <v>106</v>
      </c>
      <c r="B178" t="s">
        <v>701</v>
      </c>
      <c r="C178">
        <v>390</v>
      </c>
      <c r="D178">
        <v>0.3</v>
      </c>
      <c r="E178">
        <v>1.03</v>
      </c>
      <c r="F178">
        <v>0</v>
      </c>
      <c r="G178">
        <v>0.28999999999999998</v>
      </c>
      <c r="H178">
        <v>8.77</v>
      </c>
      <c r="I178">
        <v>0.25</v>
      </c>
      <c r="J178">
        <v>3.3000000000000002E-2</v>
      </c>
      <c r="K178">
        <v>0.85</v>
      </c>
      <c r="L178">
        <v>1.48</v>
      </c>
    </row>
    <row r="179" spans="1:12" x14ac:dyDescent="0.25">
      <c r="A179" t="s">
        <v>9</v>
      </c>
      <c r="B179" t="s">
        <v>701</v>
      </c>
      <c r="C179">
        <v>590</v>
      </c>
      <c r="D179">
        <v>0.11</v>
      </c>
      <c r="E179">
        <v>0.99</v>
      </c>
      <c r="F179">
        <v>0</v>
      </c>
      <c r="G179">
        <v>3.71</v>
      </c>
      <c r="H179">
        <v>67.260000000000005</v>
      </c>
      <c r="I179">
        <v>3.31</v>
      </c>
      <c r="J179">
        <v>5.5E-2</v>
      </c>
      <c r="K179">
        <v>0.89</v>
      </c>
      <c r="L179">
        <v>1.07</v>
      </c>
    </row>
    <row r="180" spans="1:12" x14ac:dyDescent="0.25">
      <c r="A180" t="s">
        <v>309</v>
      </c>
      <c r="B180" t="s">
        <v>701</v>
      </c>
      <c r="C180">
        <v>30</v>
      </c>
      <c r="D180">
        <v>0.16</v>
      </c>
      <c r="E180">
        <v>0</v>
      </c>
      <c r="F180">
        <v>0</v>
      </c>
      <c r="G180">
        <v>0</v>
      </c>
      <c r="H180">
        <v>0.56999999999999995</v>
      </c>
      <c r="I180">
        <v>0</v>
      </c>
      <c r="J180">
        <v>0</v>
      </c>
      <c r="L180">
        <v>1.33</v>
      </c>
    </row>
    <row r="181" spans="1:12" x14ac:dyDescent="0.25">
      <c r="A181" t="s">
        <v>310</v>
      </c>
      <c r="B181" t="s">
        <v>701</v>
      </c>
      <c r="C181">
        <v>50</v>
      </c>
      <c r="D181">
        <v>0.3</v>
      </c>
      <c r="E181">
        <v>0.85</v>
      </c>
      <c r="F181">
        <v>0</v>
      </c>
      <c r="G181">
        <v>0.09</v>
      </c>
      <c r="H181">
        <v>13.72</v>
      </c>
      <c r="I181">
        <v>0.14000000000000001</v>
      </c>
      <c r="J181">
        <v>6.0000000000000001E-3</v>
      </c>
      <c r="K181">
        <v>1.69</v>
      </c>
      <c r="L181">
        <v>1.46</v>
      </c>
    </row>
    <row r="182" spans="1:12" x14ac:dyDescent="0.25">
      <c r="A182" t="s">
        <v>111</v>
      </c>
      <c r="B182" t="s">
        <v>701</v>
      </c>
      <c r="C182">
        <v>40</v>
      </c>
      <c r="D182">
        <v>0.25</v>
      </c>
      <c r="E182">
        <v>0</v>
      </c>
      <c r="F182">
        <v>0</v>
      </c>
      <c r="G182">
        <v>0.17</v>
      </c>
      <c r="H182">
        <v>4</v>
      </c>
      <c r="I182">
        <v>0.03</v>
      </c>
      <c r="J182">
        <v>4.1000000000000002E-2</v>
      </c>
      <c r="K182">
        <v>0.17</v>
      </c>
      <c r="L182">
        <v>1.1000000000000001</v>
      </c>
    </row>
    <row r="183" spans="1:12" x14ac:dyDescent="0.25">
      <c r="A183" t="s">
        <v>311</v>
      </c>
      <c r="B183" t="s">
        <v>701</v>
      </c>
      <c r="C183">
        <v>10</v>
      </c>
      <c r="D183">
        <v>0.44</v>
      </c>
      <c r="E183">
        <v>0</v>
      </c>
      <c r="F183">
        <v>0</v>
      </c>
      <c r="G183">
        <v>0</v>
      </c>
      <c r="H183">
        <v>0.19</v>
      </c>
      <c r="I183">
        <v>0</v>
      </c>
      <c r="J183">
        <v>0</v>
      </c>
      <c r="L183">
        <v>1</v>
      </c>
    </row>
    <row r="184" spans="1:12" x14ac:dyDescent="0.25">
      <c r="A184" t="s">
        <v>312</v>
      </c>
      <c r="B184" t="s">
        <v>701</v>
      </c>
      <c r="C184">
        <v>10</v>
      </c>
      <c r="D184">
        <v>0.91</v>
      </c>
      <c r="E184">
        <v>0</v>
      </c>
      <c r="F184">
        <v>0</v>
      </c>
      <c r="G184">
        <v>0</v>
      </c>
      <c r="H184">
        <v>1.1399999999999999</v>
      </c>
      <c r="I184">
        <v>0</v>
      </c>
      <c r="J184">
        <v>0</v>
      </c>
      <c r="L184">
        <v>1</v>
      </c>
    </row>
    <row r="185" spans="1:12" x14ac:dyDescent="0.25">
      <c r="A185" t="s">
        <v>313</v>
      </c>
      <c r="B185" t="s">
        <v>701</v>
      </c>
      <c r="C185">
        <v>20</v>
      </c>
      <c r="D185">
        <v>0.39</v>
      </c>
      <c r="E185">
        <v>0</v>
      </c>
      <c r="F185">
        <v>0</v>
      </c>
      <c r="G185">
        <v>0.09</v>
      </c>
      <c r="H185">
        <v>17.149999999999999</v>
      </c>
      <c r="I185">
        <v>0.12</v>
      </c>
      <c r="J185">
        <v>5.0000000000000001E-3</v>
      </c>
      <c r="K185">
        <v>1.26</v>
      </c>
      <c r="L185">
        <v>1.67</v>
      </c>
    </row>
    <row r="186" spans="1:12" x14ac:dyDescent="0.25">
      <c r="A186" t="s">
        <v>314</v>
      </c>
      <c r="B186" t="s">
        <v>701</v>
      </c>
      <c r="C186">
        <v>140</v>
      </c>
      <c r="D186">
        <v>0.65</v>
      </c>
      <c r="E186">
        <v>1.28</v>
      </c>
      <c r="F186">
        <v>0</v>
      </c>
      <c r="G186">
        <v>0.94</v>
      </c>
      <c r="H186">
        <v>30.49</v>
      </c>
      <c r="I186">
        <v>1.33</v>
      </c>
      <c r="J186">
        <v>3.1E-2</v>
      </c>
      <c r="K186">
        <v>1.41</v>
      </c>
      <c r="L186">
        <v>1.4</v>
      </c>
    </row>
    <row r="187" spans="1:12" x14ac:dyDescent="0.25">
      <c r="A187" t="s">
        <v>125</v>
      </c>
      <c r="B187" t="s">
        <v>701</v>
      </c>
      <c r="C187">
        <v>110</v>
      </c>
      <c r="D187">
        <v>0.09</v>
      </c>
      <c r="E187">
        <v>1.28</v>
      </c>
      <c r="F187">
        <v>0</v>
      </c>
      <c r="G187">
        <v>0</v>
      </c>
      <c r="H187">
        <v>0</v>
      </c>
      <c r="I187">
        <v>0</v>
      </c>
    </row>
    <row r="188" spans="1:12" x14ac:dyDescent="0.25">
      <c r="A188" t="s">
        <v>91</v>
      </c>
      <c r="B188" t="s">
        <v>701</v>
      </c>
      <c r="C188">
        <v>10</v>
      </c>
      <c r="D188">
        <v>0.35</v>
      </c>
      <c r="E188">
        <v>0</v>
      </c>
      <c r="F188">
        <v>0</v>
      </c>
      <c r="G188">
        <v>0</v>
      </c>
      <c r="H188">
        <v>0</v>
      </c>
      <c r="I188">
        <v>0</v>
      </c>
    </row>
    <row r="189" spans="1:12" x14ac:dyDescent="0.25">
      <c r="A189" t="s">
        <v>29</v>
      </c>
      <c r="B189" t="s">
        <v>701</v>
      </c>
      <c r="C189">
        <v>10</v>
      </c>
      <c r="D189">
        <v>0.71</v>
      </c>
      <c r="E189">
        <v>0</v>
      </c>
      <c r="F189">
        <v>0</v>
      </c>
      <c r="G189">
        <v>0</v>
      </c>
      <c r="H189">
        <v>2.29</v>
      </c>
      <c r="I189">
        <v>0</v>
      </c>
      <c r="J189">
        <v>0</v>
      </c>
      <c r="L189">
        <v>1</v>
      </c>
    </row>
    <row r="190" spans="1:12" x14ac:dyDescent="0.25">
      <c r="A190" t="s">
        <v>107</v>
      </c>
      <c r="B190" t="s">
        <v>701</v>
      </c>
      <c r="C190">
        <v>50</v>
      </c>
      <c r="D190">
        <v>0.24</v>
      </c>
      <c r="E190">
        <v>0.63</v>
      </c>
      <c r="F190">
        <v>0</v>
      </c>
      <c r="G190">
        <v>0.06</v>
      </c>
      <c r="H190">
        <v>2.1</v>
      </c>
      <c r="I190">
        <v>0.05</v>
      </c>
      <c r="J190">
        <v>2.7E-2</v>
      </c>
      <c r="K190">
        <v>0.82</v>
      </c>
      <c r="L190">
        <v>2.5499999999999998</v>
      </c>
    </row>
    <row r="191" spans="1:12" x14ac:dyDescent="0.25">
      <c r="A191" t="s">
        <v>88</v>
      </c>
      <c r="B191" t="s">
        <v>701</v>
      </c>
      <c r="C191">
        <v>70</v>
      </c>
      <c r="D191">
        <v>0.37</v>
      </c>
      <c r="E191">
        <v>1.1299999999999999</v>
      </c>
      <c r="F191">
        <v>0</v>
      </c>
      <c r="G191">
        <v>0.41</v>
      </c>
      <c r="H191">
        <v>21.91</v>
      </c>
      <c r="I191">
        <v>0.46</v>
      </c>
      <c r="J191">
        <v>1.9E-2</v>
      </c>
      <c r="K191">
        <v>1.1299999999999999</v>
      </c>
      <c r="L191">
        <v>1.32</v>
      </c>
    </row>
    <row r="192" spans="1:12" x14ac:dyDescent="0.25">
      <c r="A192" t="s">
        <v>315</v>
      </c>
      <c r="B192" t="s">
        <v>701</v>
      </c>
      <c r="C192">
        <v>8100</v>
      </c>
      <c r="D192">
        <v>7.0000000000000007E-2</v>
      </c>
      <c r="E192">
        <v>0.28999999999999998</v>
      </c>
      <c r="F192">
        <v>0</v>
      </c>
      <c r="G192">
        <v>171.77</v>
      </c>
      <c r="H192">
        <v>2307.9</v>
      </c>
      <c r="I192">
        <v>53.35</v>
      </c>
      <c r="J192">
        <v>7.3999999999999996E-2</v>
      </c>
      <c r="K192">
        <v>0.31</v>
      </c>
      <c r="L192">
        <v>1.19</v>
      </c>
    </row>
    <row r="193" spans="1:12" x14ac:dyDescent="0.25">
      <c r="A193" t="s">
        <v>316</v>
      </c>
      <c r="B193" t="s">
        <v>701</v>
      </c>
      <c r="C193">
        <v>20</v>
      </c>
      <c r="D193">
        <v>0.13</v>
      </c>
      <c r="E193">
        <v>0</v>
      </c>
      <c r="F193">
        <v>0</v>
      </c>
      <c r="G193">
        <v>0</v>
      </c>
      <c r="H193">
        <v>0</v>
      </c>
      <c r="I193">
        <v>0</v>
      </c>
    </row>
    <row r="194" spans="1:12" x14ac:dyDescent="0.25">
      <c r="A194" t="s">
        <v>96</v>
      </c>
      <c r="B194" t="s">
        <v>701</v>
      </c>
      <c r="C194">
        <v>110</v>
      </c>
      <c r="D194">
        <v>0.23</v>
      </c>
      <c r="E194">
        <v>1.03</v>
      </c>
      <c r="F194">
        <v>0</v>
      </c>
      <c r="G194">
        <v>0</v>
      </c>
      <c r="H194">
        <v>1.91</v>
      </c>
      <c r="I194">
        <v>0</v>
      </c>
      <c r="J194">
        <v>0</v>
      </c>
      <c r="L194">
        <v>1</v>
      </c>
    </row>
    <row r="195" spans="1:12" x14ac:dyDescent="0.25">
      <c r="A195" t="s">
        <v>89</v>
      </c>
      <c r="B195" t="s">
        <v>701</v>
      </c>
      <c r="C195">
        <v>1300</v>
      </c>
      <c r="D195">
        <v>0.31</v>
      </c>
      <c r="E195">
        <v>1.78</v>
      </c>
      <c r="F195">
        <v>0</v>
      </c>
      <c r="G195">
        <v>2.81</v>
      </c>
      <c r="H195">
        <v>186.74</v>
      </c>
      <c r="I195">
        <v>3.64</v>
      </c>
      <c r="J195">
        <v>1.4999999999999999E-2</v>
      </c>
      <c r="K195">
        <v>1.3</v>
      </c>
      <c r="L195">
        <v>1.42</v>
      </c>
    </row>
    <row r="196" spans="1:12" x14ac:dyDescent="0.25">
      <c r="A196" t="s">
        <v>317</v>
      </c>
      <c r="B196" t="s">
        <v>701</v>
      </c>
      <c r="C196">
        <v>70</v>
      </c>
      <c r="D196">
        <v>0.16</v>
      </c>
      <c r="E196">
        <v>0.86</v>
      </c>
      <c r="F196">
        <v>0</v>
      </c>
      <c r="G196">
        <v>0.57999999999999996</v>
      </c>
      <c r="H196">
        <v>10.48</v>
      </c>
      <c r="I196">
        <v>0.76</v>
      </c>
      <c r="J196">
        <v>5.6000000000000001E-2</v>
      </c>
      <c r="K196">
        <v>1.3</v>
      </c>
      <c r="L196">
        <v>1.1499999999999999</v>
      </c>
    </row>
    <row r="197" spans="1:12" x14ac:dyDescent="0.25">
      <c r="A197" t="s">
        <v>141</v>
      </c>
      <c r="B197" t="s">
        <v>701</v>
      </c>
      <c r="C197">
        <v>260</v>
      </c>
      <c r="D197">
        <v>0.44</v>
      </c>
      <c r="E197">
        <v>0.3</v>
      </c>
      <c r="F197">
        <v>0</v>
      </c>
      <c r="G197">
        <v>0.39</v>
      </c>
      <c r="H197">
        <v>22.87</v>
      </c>
      <c r="I197">
        <v>0.27</v>
      </c>
      <c r="J197">
        <v>1.7000000000000001E-2</v>
      </c>
      <c r="K197">
        <v>0.68</v>
      </c>
      <c r="L197">
        <v>1.56</v>
      </c>
    </row>
    <row r="198" spans="1:12" x14ac:dyDescent="0.25">
      <c r="A198" t="s">
        <v>318</v>
      </c>
      <c r="B198" t="s">
        <v>701</v>
      </c>
      <c r="C198">
        <v>90</v>
      </c>
      <c r="D198">
        <v>0.13</v>
      </c>
      <c r="E198">
        <v>2.17</v>
      </c>
      <c r="F198">
        <v>0</v>
      </c>
      <c r="G198">
        <v>0</v>
      </c>
      <c r="H198">
        <v>0.56999999999999995</v>
      </c>
      <c r="I198">
        <v>0</v>
      </c>
      <c r="J198">
        <v>0</v>
      </c>
      <c r="L198">
        <v>1.33</v>
      </c>
    </row>
    <row r="199" spans="1:12" x14ac:dyDescent="0.25">
      <c r="A199" t="s">
        <v>319</v>
      </c>
      <c r="B199" t="s">
        <v>701</v>
      </c>
      <c r="C199">
        <v>70</v>
      </c>
      <c r="D199">
        <v>0.4</v>
      </c>
      <c r="E199">
        <v>0.59</v>
      </c>
      <c r="F199">
        <v>0</v>
      </c>
      <c r="G199">
        <v>0.78</v>
      </c>
      <c r="H199">
        <v>30.11</v>
      </c>
      <c r="I199">
        <v>1.06</v>
      </c>
      <c r="J199">
        <v>2.5999999999999999E-2</v>
      </c>
      <c r="K199">
        <v>1.36</v>
      </c>
      <c r="L199">
        <v>1.61</v>
      </c>
    </row>
    <row r="200" spans="1:12" x14ac:dyDescent="0.25">
      <c r="A200" t="s">
        <v>320</v>
      </c>
      <c r="B200" t="s">
        <v>701</v>
      </c>
      <c r="C200">
        <v>10</v>
      </c>
      <c r="D200">
        <v>0.41</v>
      </c>
      <c r="E200">
        <v>0.23</v>
      </c>
      <c r="F200">
        <v>0</v>
      </c>
      <c r="G200">
        <v>0</v>
      </c>
      <c r="H200">
        <v>0.19</v>
      </c>
      <c r="I200">
        <v>0</v>
      </c>
      <c r="J200">
        <v>0</v>
      </c>
      <c r="L200">
        <v>2</v>
      </c>
    </row>
    <row r="201" spans="1:12" x14ac:dyDescent="0.25">
      <c r="A201" t="s">
        <v>76</v>
      </c>
      <c r="B201" t="s">
        <v>701</v>
      </c>
      <c r="C201">
        <v>10</v>
      </c>
      <c r="D201">
        <v>0.38</v>
      </c>
      <c r="E201">
        <v>0.11</v>
      </c>
      <c r="F201">
        <v>0</v>
      </c>
      <c r="G201">
        <v>0</v>
      </c>
      <c r="H201">
        <v>0.38</v>
      </c>
      <c r="I201">
        <v>0</v>
      </c>
      <c r="J201">
        <v>0</v>
      </c>
      <c r="L201">
        <v>1</v>
      </c>
    </row>
    <row r="202" spans="1:12" x14ac:dyDescent="0.25">
      <c r="A202" t="s">
        <v>113</v>
      </c>
      <c r="B202" t="s">
        <v>701</v>
      </c>
      <c r="C202">
        <v>320</v>
      </c>
      <c r="D202">
        <v>0.44</v>
      </c>
      <c r="E202">
        <v>1.05</v>
      </c>
      <c r="F202">
        <v>0</v>
      </c>
      <c r="G202">
        <v>1.9</v>
      </c>
      <c r="H202">
        <v>330.98</v>
      </c>
      <c r="I202">
        <v>2.1</v>
      </c>
      <c r="J202">
        <v>6.0000000000000001E-3</v>
      </c>
      <c r="K202">
        <v>1.1100000000000001</v>
      </c>
      <c r="L202">
        <v>1.24</v>
      </c>
    </row>
    <row r="203" spans="1:12" x14ac:dyDescent="0.25">
      <c r="A203" t="s">
        <v>71</v>
      </c>
      <c r="B203" t="s">
        <v>701</v>
      </c>
      <c r="C203">
        <v>260</v>
      </c>
      <c r="D203">
        <v>0.51</v>
      </c>
      <c r="E203">
        <v>0.16</v>
      </c>
      <c r="F203">
        <v>0</v>
      </c>
      <c r="G203">
        <v>2.4300000000000002</v>
      </c>
      <c r="H203">
        <v>33.92</v>
      </c>
      <c r="I203">
        <v>1.37</v>
      </c>
      <c r="J203">
        <v>7.1999999999999995E-2</v>
      </c>
      <c r="K203">
        <v>0.56000000000000005</v>
      </c>
      <c r="L203">
        <v>1.07</v>
      </c>
    </row>
    <row r="204" spans="1:12" x14ac:dyDescent="0.25">
      <c r="A204" t="s">
        <v>321</v>
      </c>
      <c r="B204" t="s">
        <v>701</v>
      </c>
      <c r="C204">
        <v>320</v>
      </c>
      <c r="D204">
        <v>0.67</v>
      </c>
      <c r="E204">
        <v>1.48</v>
      </c>
      <c r="F204">
        <v>0</v>
      </c>
      <c r="G204">
        <v>0.8</v>
      </c>
      <c r="H204">
        <v>67.260000000000005</v>
      </c>
      <c r="I204">
        <v>1.22</v>
      </c>
      <c r="J204">
        <v>1.2E-2</v>
      </c>
      <c r="K204">
        <v>1.54</v>
      </c>
      <c r="L204">
        <v>2.1800000000000002</v>
      </c>
    </row>
    <row r="205" spans="1:12" x14ac:dyDescent="0.25">
      <c r="A205" t="s">
        <v>104</v>
      </c>
      <c r="B205" t="s">
        <v>701</v>
      </c>
      <c r="C205">
        <v>110</v>
      </c>
      <c r="D205">
        <v>0.43</v>
      </c>
      <c r="E205">
        <v>0.1</v>
      </c>
      <c r="F205">
        <v>0</v>
      </c>
      <c r="G205">
        <v>0.17</v>
      </c>
      <c r="H205">
        <v>4.57</v>
      </c>
      <c r="I205">
        <v>0.09</v>
      </c>
      <c r="J205">
        <v>3.7999999999999999E-2</v>
      </c>
      <c r="K205">
        <v>0.49</v>
      </c>
      <c r="L205">
        <v>1.25</v>
      </c>
    </row>
    <row r="206" spans="1:12" x14ac:dyDescent="0.25">
      <c r="A206" t="s">
        <v>322</v>
      </c>
      <c r="B206" t="s">
        <v>701</v>
      </c>
      <c r="C206">
        <v>50</v>
      </c>
      <c r="D206">
        <v>0.32</v>
      </c>
      <c r="E206">
        <v>2.31</v>
      </c>
      <c r="F206">
        <v>0</v>
      </c>
      <c r="G206">
        <v>0</v>
      </c>
      <c r="H206">
        <v>2.48</v>
      </c>
      <c r="I206">
        <v>0</v>
      </c>
      <c r="J206">
        <v>0</v>
      </c>
      <c r="L206">
        <v>1.38</v>
      </c>
    </row>
    <row r="207" spans="1:12" x14ac:dyDescent="0.25">
      <c r="A207" t="s">
        <v>115</v>
      </c>
      <c r="B207" t="s">
        <v>701</v>
      </c>
      <c r="C207">
        <v>10</v>
      </c>
      <c r="D207">
        <v>0.03</v>
      </c>
      <c r="E207">
        <v>0</v>
      </c>
      <c r="F207">
        <v>0</v>
      </c>
      <c r="G207">
        <v>0</v>
      </c>
      <c r="H207">
        <v>0.76</v>
      </c>
      <c r="I207">
        <v>0</v>
      </c>
      <c r="J207">
        <v>0</v>
      </c>
      <c r="L207">
        <v>1.25</v>
      </c>
    </row>
    <row r="208" spans="1:12" x14ac:dyDescent="0.25">
      <c r="A208" t="s">
        <v>323</v>
      </c>
      <c r="B208" t="s">
        <v>701</v>
      </c>
      <c r="C208">
        <v>30</v>
      </c>
      <c r="D208">
        <v>0.32</v>
      </c>
      <c r="E208">
        <v>0.13</v>
      </c>
      <c r="F208">
        <v>0</v>
      </c>
      <c r="G208">
        <v>0.03</v>
      </c>
      <c r="H208">
        <v>3.62</v>
      </c>
      <c r="I208">
        <v>0.05</v>
      </c>
      <c r="J208">
        <v>8.0000000000000002E-3</v>
      </c>
      <c r="K208">
        <v>1.7</v>
      </c>
      <c r="L208">
        <v>1</v>
      </c>
    </row>
    <row r="209" spans="1:12" x14ac:dyDescent="0.25">
      <c r="A209" t="s">
        <v>324</v>
      </c>
      <c r="B209" t="s">
        <v>701</v>
      </c>
      <c r="C209">
        <v>10</v>
      </c>
      <c r="D209">
        <v>0.34</v>
      </c>
      <c r="E209">
        <v>0</v>
      </c>
      <c r="F209">
        <v>0</v>
      </c>
      <c r="G209">
        <v>0</v>
      </c>
      <c r="H209">
        <v>0</v>
      </c>
      <c r="I209">
        <v>0</v>
      </c>
    </row>
    <row r="210" spans="1:12" x14ac:dyDescent="0.25">
      <c r="A210" t="s">
        <v>109</v>
      </c>
      <c r="B210" t="s">
        <v>701</v>
      </c>
      <c r="C210">
        <v>20</v>
      </c>
      <c r="D210">
        <v>0.38</v>
      </c>
      <c r="E210">
        <v>1.52</v>
      </c>
      <c r="F210">
        <v>0</v>
      </c>
      <c r="G210">
        <v>0.02</v>
      </c>
      <c r="H210">
        <v>10.67</v>
      </c>
      <c r="I210">
        <v>0.02</v>
      </c>
      <c r="J210">
        <v>2E-3</v>
      </c>
      <c r="K210">
        <v>0.88</v>
      </c>
      <c r="L210">
        <v>1.1299999999999999</v>
      </c>
    </row>
    <row r="211" spans="1:12" x14ac:dyDescent="0.25">
      <c r="A211" t="s">
        <v>93</v>
      </c>
      <c r="B211" t="s">
        <v>701</v>
      </c>
      <c r="C211">
        <v>20</v>
      </c>
      <c r="D211">
        <v>0.08</v>
      </c>
      <c r="E211">
        <v>0.1</v>
      </c>
      <c r="F211">
        <v>0</v>
      </c>
      <c r="G211">
        <v>0</v>
      </c>
      <c r="H211">
        <v>1.1399999999999999</v>
      </c>
      <c r="I211">
        <v>0</v>
      </c>
      <c r="J211">
        <v>0</v>
      </c>
      <c r="L211">
        <v>1</v>
      </c>
    </row>
    <row r="212" spans="1:12" x14ac:dyDescent="0.25">
      <c r="A212" t="s">
        <v>325</v>
      </c>
      <c r="B212" t="s">
        <v>701</v>
      </c>
      <c r="C212">
        <v>880</v>
      </c>
      <c r="D212">
        <v>0.4</v>
      </c>
      <c r="E212">
        <v>1.06</v>
      </c>
      <c r="F212">
        <v>0</v>
      </c>
      <c r="G212">
        <v>1.23</v>
      </c>
      <c r="H212">
        <v>40.97</v>
      </c>
      <c r="I212">
        <v>1.97</v>
      </c>
      <c r="J212">
        <v>0.03</v>
      </c>
      <c r="K212">
        <v>1.6</v>
      </c>
      <c r="L212">
        <v>1.53</v>
      </c>
    </row>
    <row r="213" spans="1:12" x14ac:dyDescent="0.25">
      <c r="A213" t="s">
        <v>326</v>
      </c>
      <c r="B213" t="s">
        <v>701</v>
      </c>
      <c r="C213">
        <v>10</v>
      </c>
      <c r="D213">
        <v>0.28999999999999998</v>
      </c>
      <c r="E213">
        <v>0</v>
      </c>
      <c r="F213">
        <v>0</v>
      </c>
      <c r="G213">
        <v>0.08</v>
      </c>
      <c r="H213">
        <v>1.1399999999999999</v>
      </c>
      <c r="I213">
        <v>0.17</v>
      </c>
      <c r="J213">
        <v>7.1999999999999995E-2</v>
      </c>
      <c r="K213">
        <v>2.13</v>
      </c>
      <c r="L213">
        <v>2</v>
      </c>
    </row>
    <row r="214" spans="1:12" x14ac:dyDescent="0.25">
      <c r="A214" t="s">
        <v>327</v>
      </c>
      <c r="B214" t="s">
        <v>701</v>
      </c>
      <c r="C214">
        <v>20</v>
      </c>
      <c r="D214">
        <v>0.17</v>
      </c>
      <c r="E214">
        <v>1.97</v>
      </c>
      <c r="F214">
        <v>0</v>
      </c>
      <c r="G214">
        <v>0</v>
      </c>
      <c r="H214">
        <v>1.1399999999999999</v>
      </c>
      <c r="I214">
        <v>0</v>
      </c>
      <c r="J214">
        <v>0</v>
      </c>
      <c r="L214">
        <v>1.33</v>
      </c>
    </row>
    <row r="215" spans="1:12" x14ac:dyDescent="0.25">
      <c r="A215" t="s">
        <v>328</v>
      </c>
      <c r="B215" t="s">
        <v>701</v>
      </c>
      <c r="C215">
        <v>50</v>
      </c>
      <c r="D215">
        <v>0.13</v>
      </c>
      <c r="E215">
        <v>1.55</v>
      </c>
      <c r="F215">
        <v>0</v>
      </c>
      <c r="G215">
        <v>0</v>
      </c>
      <c r="H215">
        <v>0.19</v>
      </c>
      <c r="I215">
        <v>0</v>
      </c>
      <c r="J215">
        <v>0</v>
      </c>
      <c r="L215">
        <v>3</v>
      </c>
    </row>
    <row r="216" spans="1:12" x14ac:dyDescent="0.25">
      <c r="A216" t="s">
        <v>230</v>
      </c>
      <c r="B216" t="s">
        <v>701</v>
      </c>
      <c r="C216">
        <v>20</v>
      </c>
      <c r="D216">
        <v>0.44</v>
      </c>
      <c r="E216">
        <v>1.24</v>
      </c>
      <c r="F216">
        <v>0</v>
      </c>
      <c r="G216">
        <v>0.23</v>
      </c>
      <c r="H216">
        <v>18.100000000000001</v>
      </c>
      <c r="I216">
        <v>0.43</v>
      </c>
      <c r="J216">
        <v>1.2999999999999999E-2</v>
      </c>
      <c r="K216">
        <v>1.91</v>
      </c>
      <c r="L216">
        <v>1.43</v>
      </c>
    </row>
    <row r="217" spans="1:12" x14ac:dyDescent="0.25">
      <c r="A217" t="s">
        <v>137</v>
      </c>
      <c r="B217" t="s">
        <v>701</v>
      </c>
      <c r="C217">
        <v>90</v>
      </c>
      <c r="D217">
        <v>0.46</v>
      </c>
      <c r="E217">
        <v>0.22</v>
      </c>
      <c r="F217">
        <v>0</v>
      </c>
      <c r="G217">
        <v>0.01</v>
      </c>
      <c r="H217">
        <v>7.81</v>
      </c>
      <c r="I217">
        <v>0.01</v>
      </c>
      <c r="J217">
        <v>2E-3</v>
      </c>
      <c r="K217">
        <v>0.68</v>
      </c>
      <c r="L217">
        <v>1.78</v>
      </c>
    </row>
    <row r="218" spans="1:12" x14ac:dyDescent="0.25">
      <c r="A218" t="s">
        <v>117</v>
      </c>
      <c r="B218" t="s">
        <v>701</v>
      </c>
      <c r="C218">
        <v>30</v>
      </c>
      <c r="D218">
        <v>0.56000000000000005</v>
      </c>
      <c r="E218">
        <v>1.58</v>
      </c>
      <c r="F218">
        <v>0</v>
      </c>
      <c r="G218">
        <v>0.16</v>
      </c>
      <c r="H218">
        <v>19.25</v>
      </c>
      <c r="I218">
        <v>0.17</v>
      </c>
      <c r="J218">
        <v>8.0000000000000002E-3</v>
      </c>
      <c r="K218">
        <v>1.08</v>
      </c>
      <c r="L218">
        <v>1.21</v>
      </c>
    </row>
    <row r="219" spans="1:12" x14ac:dyDescent="0.25">
      <c r="A219" t="s">
        <v>329</v>
      </c>
      <c r="B219" t="s">
        <v>701</v>
      </c>
      <c r="C219">
        <v>10</v>
      </c>
      <c r="D219">
        <v>0.22</v>
      </c>
      <c r="E219">
        <v>0</v>
      </c>
      <c r="F219">
        <v>0</v>
      </c>
      <c r="G219">
        <v>0</v>
      </c>
      <c r="H219">
        <v>0</v>
      </c>
      <c r="I219">
        <v>0</v>
      </c>
    </row>
    <row r="220" spans="1:12" x14ac:dyDescent="0.25">
      <c r="A220" t="s">
        <v>330</v>
      </c>
      <c r="B220" t="s">
        <v>701</v>
      </c>
      <c r="C220">
        <v>20</v>
      </c>
      <c r="D220">
        <v>0.13</v>
      </c>
      <c r="E220">
        <v>4.5599999999999996</v>
      </c>
      <c r="F220">
        <v>0</v>
      </c>
      <c r="G220">
        <v>0</v>
      </c>
      <c r="H220">
        <v>0.56999999999999995</v>
      </c>
      <c r="I220">
        <v>0</v>
      </c>
      <c r="J220">
        <v>0</v>
      </c>
      <c r="L220">
        <v>1</v>
      </c>
    </row>
    <row r="221" spans="1:12" x14ac:dyDescent="0.25">
      <c r="A221" t="s">
        <v>331</v>
      </c>
      <c r="B221" t="s">
        <v>701</v>
      </c>
      <c r="C221">
        <v>20</v>
      </c>
      <c r="D221">
        <v>0.2</v>
      </c>
      <c r="E221">
        <v>0</v>
      </c>
      <c r="F221">
        <v>0</v>
      </c>
      <c r="G221">
        <v>0</v>
      </c>
      <c r="H221">
        <v>0.56999999999999995</v>
      </c>
      <c r="I221">
        <v>0</v>
      </c>
      <c r="J221">
        <v>0</v>
      </c>
      <c r="L221">
        <v>2.67</v>
      </c>
    </row>
    <row r="222" spans="1:12" x14ac:dyDescent="0.25">
      <c r="A222" t="s">
        <v>124</v>
      </c>
      <c r="B222" t="s">
        <v>701</v>
      </c>
      <c r="C222">
        <v>30</v>
      </c>
      <c r="D222">
        <v>0.46</v>
      </c>
      <c r="E222">
        <v>0.62</v>
      </c>
      <c r="F222">
        <v>0</v>
      </c>
      <c r="G222">
        <v>0.28000000000000003</v>
      </c>
      <c r="H222">
        <v>14.1</v>
      </c>
      <c r="I222">
        <v>0.27</v>
      </c>
      <c r="J222">
        <v>0.02</v>
      </c>
      <c r="K222">
        <v>0.98</v>
      </c>
      <c r="L222">
        <v>1.0900000000000001</v>
      </c>
    </row>
    <row r="223" spans="1:12" x14ac:dyDescent="0.25">
      <c r="A223" t="s">
        <v>332</v>
      </c>
      <c r="B223" t="s">
        <v>701</v>
      </c>
      <c r="C223">
        <v>70</v>
      </c>
      <c r="D223">
        <v>0.22</v>
      </c>
      <c r="E223">
        <v>2.2999999999999998</v>
      </c>
      <c r="F223">
        <v>0</v>
      </c>
      <c r="G223">
        <v>0</v>
      </c>
      <c r="H223">
        <v>3.43</v>
      </c>
      <c r="I223">
        <v>0</v>
      </c>
      <c r="J223">
        <v>0</v>
      </c>
      <c r="L223">
        <v>1.1100000000000001</v>
      </c>
    </row>
    <row r="224" spans="1:12" x14ac:dyDescent="0.25">
      <c r="A224" t="s">
        <v>333</v>
      </c>
      <c r="B224" t="s">
        <v>701</v>
      </c>
      <c r="C224">
        <v>590</v>
      </c>
      <c r="D224">
        <v>0.24</v>
      </c>
      <c r="E224">
        <v>1.51</v>
      </c>
      <c r="F224">
        <v>0</v>
      </c>
      <c r="G224">
        <v>0.3</v>
      </c>
      <c r="H224">
        <v>16.2</v>
      </c>
      <c r="I224">
        <v>0.09</v>
      </c>
      <c r="J224">
        <v>1.7999999999999999E-2</v>
      </c>
      <c r="K224">
        <v>0.31</v>
      </c>
      <c r="L224">
        <v>1.1100000000000001</v>
      </c>
    </row>
    <row r="225" spans="1:12" x14ac:dyDescent="0.25">
      <c r="A225" t="s">
        <v>334</v>
      </c>
      <c r="B225" t="s">
        <v>701</v>
      </c>
      <c r="C225">
        <v>20</v>
      </c>
      <c r="D225">
        <v>0.23</v>
      </c>
      <c r="E225">
        <v>0</v>
      </c>
      <c r="F225">
        <v>0</v>
      </c>
      <c r="G225">
        <v>0</v>
      </c>
      <c r="H225">
        <v>0.95</v>
      </c>
      <c r="I225">
        <v>0</v>
      </c>
      <c r="J225">
        <v>0</v>
      </c>
      <c r="L225">
        <v>1</v>
      </c>
    </row>
    <row r="226" spans="1:12" x14ac:dyDescent="0.25">
      <c r="A226" t="s">
        <v>335</v>
      </c>
      <c r="B226" t="s">
        <v>701</v>
      </c>
      <c r="C226">
        <v>170</v>
      </c>
      <c r="D226">
        <v>0.63</v>
      </c>
      <c r="E226">
        <v>1.04</v>
      </c>
      <c r="F226">
        <v>0</v>
      </c>
      <c r="G226">
        <v>0.62</v>
      </c>
      <c r="H226">
        <v>31.25</v>
      </c>
      <c r="I226">
        <v>0.83</v>
      </c>
      <c r="J226">
        <v>0.02</v>
      </c>
      <c r="K226">
        <v>1.33</v>
      </c>
      <c r="L226">
        <v>1.38</v>
      </c>
    </row>
    <row r="227" spans="1:12" x14ac:dyDescent="0.25">
      <c r="A227" t="s">
        <v>336</v>
      </c>
      <c r="B227" t="s">
        <v>701</v>
      </c>
      <c r="C227">
        <v>390</v>
      </c>
      <c r="D227">
        <v>0.26</v>
      </c>
      <c r="E227">
        <v>1.37</v>
      </c>
      <c r="F227">
        <v>0</v>
      </c>
      <c r="G227">
        <v>0.01</v>
      </c>
      <c r="H227">
        <v>4.76</v>
      </c>
      <c r="I227">
        <v>0.02</v>
      </c>
      <c r="J227">
        <v>2E-3</v>
      </c>
      <c r="K227">
        <v>2.21</v>
      </c>
      <c r="L227">
        <v>2.16</v>
      </c>
    </row>
    <row r="228" spans="1:12" x14ac:dyDescent="0.25">
      <c r="A228" t="s">
        <v>337</v>
      </c>
      <c r="B228" t="s">
        <v>701</v>
      </c>
      <c r="C228">
        <v>20</v>
      </c>
      <c r="D228">
        <v>0.48</v>
      </c>
      <c r="E228">
        <v>0.48</v>
      </c>
      <c r="F228">
        <v>0</v>
      </c>
      <c r="G228">
        <v>7.0000000000000007E-2</v>
      </c>
      <c r="H228">
        <v>8.9600000000000009</v>
      </c>
      <c r="I228">
        <v>0.15</v>
      </c>
      <c r="J228">
        <v>8.0000000000000002E-3</v>
      </c>
      <c r="K228">
        <v>2.1800000000000002</v>
      </c>
      <c r="L228">
        <v>1.6</v>
      </c>
    </row>
    <row r="229" spans="1:12" x14ac:dyDescent="0.25">
      <c r="A229" t="s">
        <v>338</v>
      </c>
      <c r="B229" t="s">
        <v>701</v>
      </c>
      <c r="C229">
        <v>10</v>
      </c>
      <c r="D229">
        <v>0.42</v>
      </c>
      <c r="E229">
        <v>7.0000000000000007E-2</v>
      </c>
      <c r="F229">
        <v>0</v>
      </c>
      <c r="G229">
        <v>0</v>
      </c>
      <c r="H229">
        <v>0</v>
      </c>
      <c r="I229">
        <v>0</v>
      </c>
    </row>
    <row r="230" spans="1:12" x14ac:dyDescent="0.25">
      <c r="A230" t="s">
        <v>339</v>
      </c>
      <c r="B230" t="s">
        <v>701</v>
      </c>
      <c r="C230">
        <v>1000</v>
      </c>
      <c r="D230">
        <v>0.75</v>
      </c>
      <c r="E230">
        <v>1.61</v>
      </c>
      <c r="F230">
        <v>0</v>
      </c>
      <c r="G230">
        <v>13.62</v>
      </c>
      <c r="H230">
        <v>933.87</v>
      </c>
      <c r="I230">
        <v>18.27</v>
      </c>
      <c r="J230">
        <v>1.4999999999999999E-2</v>
      </c>
      <c r="K230">
        <v>1.34</v>
      </c>
      <c r="L230">
        <v>2.39</v>
      </c>
    </row>
    <row r="231" spans="1:12" x14ac:dyDescent="0.25">
      <c r="A231" t="s">
        <v>128</v>
      </c>
      <c r="B231" t="s">
        <v>701</v>
      </c>
      <c r="C231">
        <v>10</v>
      </c>
      <c r="D231">
        <v>0.66</v>
      </c>
      <c r="E231">
        <v>0.45</v>
      </c>
      <c r="F231">
        <v>0</v>
      </c>
      <c r="G231">
        <v>0</v>
      </c>
      <c r="H231">
        <v>1.52</v>
      </c>
      <c r="I231">
        <v>0</v>
      </c>
      <c r="J231">
        <v>0</v>
      </c>
      <c r="L231">
        <v>1.5</v>
      </c>
    </row>
    <row r="232" spans="1:12" x14ac:dyDescent="0.25">
      <c r="A232" t="s">
        <v>340</v>
      </c>
      <c r="B232" t="s">
        <v>701</v>
      </c>
      <c r="C232">
        <v>70</v>
      </c>
      <c r="D232">
        <v>0.75</v>
      </c>
      <c r="E232">
        <v>0.23</v>
      </c>
      <c r="F232">
        <v>0</v>
      </c>
      <c r="G232">
        <v>0.15</v>
      </c>
      <c r="H232">
        <v>11.81</v>
      </c>
      <c r="I232">
        <v>0.14000000000000001</v>
      </c>
      <c r="J232">
        <v>1.2999999999999999E-2</v>
      </c>
      <c r="K232">
        <v>0.92</v>
      </c>
      <c r="L232">
        <v>1.44</v>
      </c>
    </row>
    <row r="233" spans="1:12" x14ac:dyDescent="0.25">
      <c r="A233" t="s">
        <v>341</v>
      </c>
      <c r="B233" t="s">
        <v>701</v>
      </c>
      <c r="C233">
        <v>10</v>
      </c>
      <c r="D233">
        <v>0.19</v>
      </c>
      <c r="E233">
        <v>0.25</v>
      </c>
      <c r="F233">
        <v>0</v>
      </c>
      <c r="G233">
        <v>0</v>
      </c>
      <c r="H233">
        <v>0</v>
      </c>
      <c r="I233">
        <v>0</v>
      </c>
    </row>
    <row r="234" spans="1:12" x14ac:dyDescent="0.25">
      <c r="A234" t="s">
        <v>342</v>
      </c>
      <c r="B234" t="s">
        <v>701</v>
      </c>
      <c r="C234">
        <v>30</v>
      </c>
      <c r="D234">
        <v>0.34</v>
      </c>
      <c r="E234">
        <v>3.67</v>
      </c>
      <c r="F234">
        <v>0</v>
      </c>
      <c r="G234">
        <v>0</v>
      </c>
      <c r="H234">
        <v>0</v>
      </c>
      <c r="I234">
        <v>0</v>
      </c>
    </row>
    <row r="235" spans="1:12" x14ac:dyDescent="0.25">
      <c r="A235" t="s">
        <v>343</v>
      </c>
      <c r="B235" t="s">
        <v>701</v>
      </c>
      <c r="C235">
        <v>10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</row>
    <row r="236" spans="1:12" x14ac:dyDescent="0.25">
      <c r="A236" t="s">
        <v>344</v>
      </c>
      <c r="B236" t="s">
        <v>701</v>
      </c>
      <c r="C236">
        <v>260</v>
      </c>
      <c r="D236">
        <v>0.47</v>
      </c>
      <c r="E236">
        <v>0</v>
      </c>
      <c r="F236">
        <v>0</v>
      </c>
      <c r="G236">
        <v>0</v>
      </c>
      <c r="H236">
        <v>0.38</v>
      </c>
      <c r="I236">
        <v>0</v>
      </c>
      <c r="J236">
        <v>0</v>
      </c>
      <c r="L236">
        <v>1.5</v>
      </c>
    </row>
    <row r="237" spans="1:12" x14ac:dyDescent="0.25">
      <c r="A237" t="s">
        <v>118</v>
      </c>
      <c r="B237" t="s">
        <v>701</v>
      </c>
      <c r="C237">
        <v>70</v>
      </c>
      <c r="D237">
        <v>0.54</v>
      </c>
      <c r="E237">
        <v>0.15</v>
      </c>
      <c r="F237">
        <v>0</v>
      </c>
      <c r="G237">
        <v>0.25</v>
      </c>
      <c r="H237">
        <v>4.38</v>
      </c>
      <c r="I237">
        <v>0.41</v>
      </c>
      <c r="J237">
        <v>5.7000000000000002E-2</v>
      </c>
      <c r="K237">
        <v>1.66</v>
      </c>
      <c r="L237">
        <v>1.83</v>
      </c>
    </row>
    <row r="238" spans="1:12" x14ac:dyDescent="0.25">
      <c r="A238" t="s">
        <v>345</v>
      </c>
      <c r="B238" t="s">
        <v>701</v>
      </c>
      <c r="C238">
        <v>30</v>
      </c>
      <c r="D238">
        <v>0.44</v>
      </c>
      <c r="E238">
        <v>0.24</v>
      </c>
      <c r="F238">
        <v>0</v>
      </c>
      <c r="G238">
        <v>0.05</v>
      </c>
      <c r="H238">
        <v>3.05</v>
      </c>
      <c r="I238">
        <v>0.09</v>
      </c>
      <c r="J238">
        <v>1.7000000000000001E-2</v>
      </c>
      <c r="K238">
        <v>1.67</v>
      </c>
      <c r="L238">
        <v>1.63</v>
      </c>
    </row>
    <row r="239" spans="1:12" x14ac:dyDescent="0.25">
      <c r="A239" t="s">
        <v>114</v>
      </c>
      <c r="B239" t="s">
        <v>701</v>
      </c>
      <c r="C239">
        <v>30</v>
      </c>
      <c r="D239">
        <v>0.21</v>
      </c>
      <c r="E239">
        <v>0</v>
      </c>
      <c r="F239">
        <v>0</v>
      </c>
      <c r="G239">
        <v>0.01</v>
      </c>
      <c r="H239">
        <v>2.29</v>
      </c>
      <c r="I239">
        <v>0.02</v>
      </c>
      <c r="J239">
        <v>4.0000000000000001E-3</v>
      </c>
      <c r="K239">
        <v>1.72</v>
      </c>
      <c r="L239">
        <v>1.75</v>
      </c>
    </row>
    <row r="240" spans="1:12" x14ac:dyDescent="0.25">
      <c r="A240" t="s">
        <v>38</v>
      </c>
      <c r="B240" t="s">
        <v>701</v>
      </c>
      <c r="C240">
        <v>10</v>
      </c>
      <c r="D240">
        <v>0.56000000000000005</v>
      </c>
      <c r="E240">
        <v>0.31</v>
      </c>
      <c r="F240">
        <v>0</v>
      </c>
      <c r="G240">
        <v>0.82</v>
      </c>
      <c r="H240">
        <v>6.29</v>
      </c>
      <c r="I240">
        <v>0.76</v>
      </c>
      <c r="J240">
        <v>0.13100000000000001</v>
      </c>
      <c r="K240">
        <v>0.93</v>
      </c>
      <c r="L240">
        <v>1.18</v>
      </c>
    </row>
    <row r="241" spans="1:12" x14ac:dyDescent="0.25">
      <c r="A241" t="s">
        <v>346</v>
      </c>
      <c r="B241" t="s">
        <v>701</v>
      </c>
      <c r="C241">
        <v>40</v>
      </c>
      <c r="D241">
        <v>0.14000000000000001</v>
      </c>
      <c r="E241">
        <v>0</v>
      </c>
      <c r="F241">
        <v>0</v>
      </c>
      <c r="G241">
        <v>0</v>
      </c>
      <c r="H241">
        <v>0</v>
      </c>
      <c r="I241">
        <v>0</v>
      </c>
    </row>
    <row r="242" spans="1:12" x14ac:dyDescent="0.25">
      <c r="A242" t="s">
        <v>347</v>
      </c>
      <c r="B242" t="s">
        <v>701</v>
      </c>
      <c r="C242">
        <v>480</v>
      </c>
      <c r="D242">
        <v>0.49</v>
      </c>
      <c r="E242">
        <v>0.72</v>
      </c>
      <c r="F242">
        <v>0</v>
      </c>
      <c r="G242">
        <v>0.37</v>
      </c>
      <c r="H242">
        <v>60.59</v>
      </c>
      <c r="I242">
        <v>0.41</v>
      </c>
      <c r="J242">
        <v>6.0000000000000001E-3</v>
      </c>
      <c r="K242">
        <v>1.1100000000000001</v>
      </c>
      <c r="L242">
        <v>1.69</v>
      </c>
    </row>
    <row r="243" spans="1:12" x14ac:dyDescent="0.25">
      <c r="A243" t="s">
        <v>126</v>
      </c>
      <c r="B243" t="s">
        <v>701</v>
      </c>
      <c r="C243">
        <v>50</v>
      </c>
      <c r="D243">
        <v>0.24</v>
      </c>
      <c r="E243">
        <v>1.98</v>
      </c>
      <c r="F243">
        <v>0</v>
      </c>
      <c r="G243">
        <v>0</v>
      </c>
      <c r="H243">
        <v>11.43</v>
      </c>
      <c r="I243">
        <v>0</v>
      </c>
      <c r="J243">
        <v>0</v>
      </c>
      <c r="L243">
        <v>1.28</v>
      </c>
    </row>
    <row r="244" spans="1:12" x14ac:dyDescent="0.25">
      <c r="A244" t="s">
        <v>110</v>
      </c>
      <c r="B244" t="s">
        <v>701</v>
      </c>
      <c r="C244">
        <v>50</v>
      </c>
      <c r="D244">
        <v>0.21</v>
      </c>
      <c r="E244">
        <v>1.23</v>
      </c>
      <c r="F244">
        <v>0</v>
      </c>
      <c r="G244">
        <v>1.64</v>
      </c>
      <c r="H244">
        <v>11.62</v>
      </c>
      <c r="I244">
        <v>1.45</v>
      </c>
      <c r="J244">
        <v>0.14099999999999999</v>
      </c>
      <c r="K244">
        <v>0.88</v>
      </c>
      <c r="L244">
        <v>1.07</v>
      </c>
    </row>
    <row r="245" spans="1:12" x14ac:dyDescent="0.25">
      <c r="A245" t="s">
        <v>348</v>
      </c>
      <c r="B245" t="s">
        <v>701</v>
      </c>
      <c r="C245">
        <v>320</v>
      </c>
      <c r="D245">
        <v>0.08</v>
      </c>
      <c r="E245">
        <v>0.96</v>
      </c>
      <c r="F245">
        <v>0</v>
      </c>
      <c r="G245">
        <v>0.03</v>
      </c>
      <c r="H245">
        <v>3.24</v>
      </c>
      <c r="I245">
        <v>0.01</v>
      </c>
      <c r="J245">
        <v>8.9999999999999993E-3</v>
      </c>
      <c r="K245">
        <v>0.48</v>
      </c>
      <c r="L245">
        <v>1.1200000000000001</v>
      </c>
    </row>
    <row r="246" spans="1:12" x14ac:dyDescent="0.25">
      <c r="A246" t="s">
        <v>98</v>
      </c>
      <c r="B246" t="s">
        <v>701</v>
      </c>
      <c r="C246">
        <v>140</v>
      </c>
      <c r="D246">
        <v>0.27</v>
      </c>
      <c r="E246">
        <v>0.69</v>
      </c>
      <c r="F246">
        <v>0</v>
      </c>
      <c r="G246">
        <v>0.16</v>
      </c>
      <c r="H246">
        <v>1.91</v>
      </c>
      <c r="I246">
        <v>0.1</v>
      </c>
      <c r="J246">
        <v>8.5000000000000006E-2</v>
      </c>
      <c r="K246">
        <v>0.62</v>
      </c>
      <c r="L246">
        <v>1.2</v>
      </c>
    </row>
    <row r="247" spans="1:12" x14ac:dyDescent="0.25">
      <c r="A247" t="s">
        <v>349</v>
      </c>
      <c r="B247" t="s">
        <v>701</v>
      </c>
      <c r="C247">
        <v>210</v>
      </c>
      <c r="D247">
        <v>0.45</v>
      </c>
      <c r="E247">
        <v>0.31</v>
      </c>
      <c r="F247">
        <v>0</v>
      </c>
      <c r="G247">
        <v>0.66</v>
      </c>
      <c r="H247">
        <v>13.34</v>
      </c>
      <c r="I247">
        <v>0.88</v>
      </c>
      <c r="J247">
        <v>0.05</v>
      </c>
      <c r="K247">
        <v>1.33</v>
      </c>
      <c r="L247">
        <v>1.1299999999999999</v>
      </c>
    </row>
    <row r="248" spans="1:12" x14ac:dyDescent="0.25">
      <c r="A248" t="s">
        <v>350</v>
      </c>
      <c r="B248" t="s">
        <v>701</v>
      </c>
      <c r="C248">
        <v>90</v>
      </c>
      <c r="D248">
        <v>0.89</v>
      </c>
      <c r="E248">
        <v>3.06</v>
      </c>
      <c r="F248">
        <v>0</v>
      </c>
      <c r="G248">
        <v>0.91</v>
      </c>
      <c r="H248">
        <v>30.87</v>
      </c>
      <c r="I248">
        <v>0.78</v>
      </c>
      <c r="J248">
        <v>2.9000000000000001E-2</v>
      </c>
      <c r="K248">
        <v>0.85</v>
      </c>
      <c r="L248">
        <v>1.41</v>
      </c>
    </row>
    <row r="249" spans="1:12" x14ac:dyDescent="0.25">
      <c r="A249" t="s">
        <v>134</v>
      </c>
      <c r="B249" t="s">
        <v>701</v>
      </c>
      <c r="C249">
        <v>50</v>
      </c>
      <c r="D249">
        <v>0.4</v>
      </c>
      <c r="E249">
        <v>0.51</v>
      </c>
      <c r="F249">
        <v>0</v>
      </c>
      <c r="G249">
        <v>0</v>
      </c>
      <c r="H249">
        <v>2.67</v>
      </c>
      <c r="I249">
        <v>0</v>
      </c>
      <c r="J249">
        <v>1E-3</v>
      </c>
      <c r="K249">
        <v>0.63</v>
      </c>
      <c r="L249">
        <v>1.21</v>
      </c>
    </row>
    <row r="250" spans="1:12" x14ac:dyDescent="0.25">
      <c r="A250" t="s">
        <v>147</v>
      </c>
      <c r="B250" t="s">
        <v>701</v>
      </c>
      <c r="C250">
        <v>30</v>
      </c>
      <c r="D250">
        <v>0.37</v>
      </c>
      <c r="E250">
        <v>0.54</v>
      </c>
      <c r="F250">
        <v>0</v>
      </c>
      <c r="G250">
        <v>1.43</v>
      </c>
      <c r="H250">
        <v>24.01</v>
      </c>
      <c r="I250">
        <v>2.35</v>
      </c>
      <c r="J250">
        <v>0.06</v>
      </c>
      <c r="K250">
        <v>1.64</v>
      </c>
      <c r="L250">
        <v>1.29</v>
      </c>
    </row>
    <row r="251" spans="1:12" x14ac:dyDescent="0.25">
      <c r="A251" t="s">
        <v>351</v>
      </c>
      <c r="B251" t="s">
        <v>701</v>
      </c>
      <c r="C251">
        <v>50</v>
      </c>
      <c r="D251">
        <v>0.45</v>
      </c>
      <c r="E251">
        <v>0.65</v>
      </c>
      <c r="F251">
        <v>0</v>
      </c>
      <c r="G251">
        <v>4.2699999999999996</v>
      </c>
      <c r="H251">
        <v>7.81</v>
      </c>
      <c r="I251">
        <v>0.19</v>
      </c>
      <c r="J251">
        <v>0.54700000000000004</v>
      </c>
      <c r="K251">
        <v>0.04</v>
      </c>
      <c r="L251">
        <v>1.39</v>
      </c>
    </row>
    <row r="252" spans="1:12" x14ac:dyDescent="0.25">
      <c r="A252" t="s">
        <v>352</v>
      </c>
      <c r="B252" t="s">
        <v>701</v>
      </c>
      <c r="C252">
        <v>10</v>
      </c>
      <c r="D252">
        <v>0.12</v>
      </c>
      <c r="E252">
        <v>0.04</v>
      </c>
      <c r="F252">
        <v>0</v>
      </c>
      <c r="G252">
        <v>0</v>
      </c>
      <c r="H252">
        <v>0</v>
      </c>
      <c r="I252">
        <v>0</v>
      </c>
    </row>
    <row r="253" spans="1:12" x14ac:dyDescent="0.25">
      <c r="A253" t="s">
        <v>353</v>
      </c>
      <c r="B253" t="s">
        <v>701</v>
      </c>
      <c r="C253">
        <v>70</v>
      </c>
      <c r="D253">
        <v>0.94</v>
      </c>
      <c r="E253">
        <v>0.81</v>
      </c>
      <c r="F253">
        <v>0</v>
      </c>
      <c r="G253">
        <v>0.02</v>
      </c>
      <c r="H253">
        <v>5.72</v>
      </c>
      <c r="I253">
        <v>0.01</v>
      </c>
      <c r="J253">
        <v>3.0000000000000001E-3</v>
      </c>
      <c r="K253">
        <v>0.9</v>
      </c>
      <c r="L253">
        <v>1.23</v>
      </c>
    </row>
    <row r="254" spans="1:12" x14ac:dyDescent="0.25">
      <c r="A254" t="s">
        <v>354</v>
      </c>
      <c r="B254" t="s">
        <v>701</v>
      </c>
      <c r="C254">
        <v>70</v>
      </c>
      <c r="D254">
        <v>0.22</v>
      </c>
      <c r="E254">
        <v>0.75</v>
      </c>
      <c r="F254">
        <v>0</v>
      </c>
      <c r="G254">
        <v>0</v>
      </c>
      <c r="H254">
        <v>8.77</v>
      </c>
      <c r="I254">
        <v>0</v>
      </c>
      <c r="J254">
        <v>0</v>
      </c>
      <c r="K254">
        <v>1.26</v>
      </c>
      <c r="L254">
        <v>1.1100000000000001</v>
      </c>
    </row>
    <row r="255" spans="1:12" x14ac:dyDescent="0.25">
      <c r="A255" t="s">
        <v>355</v>
      </c>
      <c r="B255" t="s">
        <v>701</v>
      </c>
      <c r="C255">
        <v>40</v>
      </c>
      <c r="D255">
        <v>0.59</v>
      </c>
      <c r="E255">
        <v>1.59</v>
      </c>
      <c r="F255">
        <v>0</v>
      </c>
      <c r="G255">
        <v>0.09</v>
      </c>
      <c r="H255">
        <v>10.67</v>
      </c>
      <c r="I255">
        <v>0.15</v>
      </c>
      <c r="J255">
        <v>8.0000000000000002E-3</v>
      </c>
      <c r="K255">
        <v>1.72</v>
      </c>
      <c r="L255">
        <v>2.84</v>
      </c>
    </row>
    <row r="256" spans="1:12" x14ac:dyDescent="0.25">
      <c r="A256" t="s">
        <v>356</v>
      </c>
      <c r="B256" t="s">
        <v>701</v>
      </c>
      <c r="C256">
        <v>10</v>
      </c>
      <c r="D256">
        <v>0.37</v>
      </c>
      <c r="E256">
        <v>0</v>
      </c>
      <c r="F256">
        <v>0</v>
      </c>
      <c r="G256">
        <v>0</v>
      </c>
      <c r="H256">
        <v>0.76</v>
      </c>
      <c r="I256">
        <v>0</v>
      </c>
      <c r="J256">
        <v>0</v>
      </c>
      <c r="L256">
        <v>1.25</v>
      </c>
    </row>
    <row r="257" spans="1:12" x14ac:dyDescent="0.25">
      <c r="A257" t="s">
        <v>357</v>
      </c>
      <c r="B257" t="s">
        <v>701</v>
      </c>
      <c r="C257">
        <v>10</v>
      </c>
      <c r="D257">
        <v>0.09</v>
      </c>
      <c r="E257">
        <v>2.0299999999999998</v>
      </c>
      <c r="F257">
        <v>0</v>
      </c>
      <c r="G257">
        <v>0</v>
      </c>
      <c r="H257">
        <v>0.19</v>
      </c>
      <c r="I257">
        <v>0</v>
      </c>
      <c r="J257">
        <v>0</v>
      </c>
      <c r="L257">
        <v>1</v>
      </c>
    </row>
    <row r="258" spans="1:12" x14ac:dyDescent="0.25">
      <c r="A258" t="s">
        <v>358</v>
      </c>
      <c r="B258" t="s">
        <v>701</v>
      </c>
      <c r="C258">
        <v>10</v>
      </c>
      <c r="D258">
        <v>0.05</v>
      </c>
      <c r="E258">
        <v>0</v>
      </c>
      <c r="F258">
        <v>0</v>
      </c>
      <c r="G258">
        <v>0.09</v>
      </c>
      <c r="H258">
        <v>1.33</v>
      </c>
      <c r="I258">
        <v>0.06</v>
      </c>
      <c r="J258">
        <v>6.6000000000000003E-2</v>
      </c>
      <c r="K258">
        <v>0.7</v>
      </c>
      <c r="L258">
        <v>1</v>
      </c>
    </row>
    <row r="259" spans="1:12" x14ac:dyDescent="0.25">
      <c r="A259" t="s">
        <v>359</v>
      </c>
      <c r="B259" t="s">
        <v>701</v>
      </c>
      <c r="C259">
        <v>210</v>
      </c>
      <c r="D259">
        <v>0.04</v>
      </c>
      <c r="E259">
        <v>0</v>
      </c>
      <c r="F259">
        <v>0</v>
      </c>
      <c r="G259">
        <v>0</v>
      </c>
      <c r="H259">
        <v>0.38</v>
      </c>
      <c r="I259">
        <v>0</v>
      </c>
      <c r="J259">
        <v>0</v>
      </c>
      <c r="L259">
        <v>1</v>
      </c>
    </row>
    <row r="260" spans="1:12" x14ac:dyDescent="0.25">
      <c r="A260" t="s">
        <v>133</v>
      </c>
      <c r="B260" t="s">
        <v>701</v>
      </c>
      <c r="C260">
        <v>20</v>
      </c>
      <c r="D260">
        <v>0.3</v>
      </c>
      <c r="E260">
        <v>1.1299999999999999</v>
      </c>
      <c r="F260">
        <v>0</v>
      </c>
      <c r="G260">
        <v>0.64</v>
      </c>
      <c r="H260">
        <v>8.57</v>
      </c>
      <c r="I260">
        <v>0.85</v>
      </c>
      <c r="J260">
        <v>7.3999999999999996E-2</v>
      </c>
      <c r="K260">
        <v>1.34</v>
      </c>
      <c r="L260">
        <v>1.1299999999999999</v>
      </c>
    </row>
    <row r="261" spans="1:12" x14ac:dyDescent="0.25">
      <c r="A261" t="s">
        <v>145</v>
      </c>
      <c r="B261" t="s">
        <v>701</v>
      </c>
      <c r="C261">
        <v>40</v>
      </c>
      <c r="D261">
        <v>0.31</v>
      </c>
      <c r="E261">
        <v>1.45</v>
      </c>
      <c r="F261">
        <v>0</v>
      </c>
      <c r="G261">
        <v>0.03</v>
      </c>
      <c r="H261">
        <v>12</v>
      </c>
      <c r="I261">
        <v>0.06</v>
      </c>
      <c r="J261">
        <v>3.0000000000000001E-3</v>
      </c>
      <c r="K261">
        <v>1.7</v>
      </c>
      <c r="L261">
        <v>1.37</v>
      </c>
    </row>
    <row r="262" spans="1:12" x14ac:dyDescent="0.25">
      <c r="A262" t="s">
        <v>360</v>
      </c>
      <c r="B262" t="s">
        <v>701</v>
      </c>
      <c r="C262">
        <v>40</v>
      </c>
      <c r="D262">
        <v>0.32</v>
      </c>
      <c r="E262">
        <v>0.28999999999999998</v>
      </c>
      <c r="F262">
        <v>0</v>
      </c>
      <c r="G262">
        <v>0.3</v>
      </c>
      <c r="H262">
        <v>10.67</v>
      </c>
      <c r="I262">
        <v>0.44</v>
      </c>
      <c r="J262">
        <v>2.8000000000000001E-2</v>
      </c>
      <c r="K262">
        <v>1.47</v>
      </c>
      <c r="L262">
        <v>1.63</v>
      </c>
    </row>
    <row r="263" spans="1:12" x14ac:dyDescent="0.25">
      <c r="A263" t="s">
        <v>361</v>
      </c>
      <c r="B263" t="s">
        <v>701</v>
      </c>
      <c r="C263">
        <v>10</v>
      </c>
      <c r="D263">
        <v>0.5</v>
      </c>
      <c r="E263">
        <v>0.06</v>
      </c>
      <c r="F263">
        <v>0</v>
      </c>
      <c r="G263">
        <v>0.13</v>
      </c>
      <c r="H263">
        <v>19.82</v>
      </c>
      <c r="I263">
        <v>0.25</v>
      </c>
      <c r="J263">
        <v>6.0000000000000001E-3</v>
      </c>
      <c r="K263">
        <v>1.99</v>
      </c>
      <c r="L263">
        <v>1.73</v>
      </c>
    </row>
    <row r="264" spans="1:12" x14ac:dyDescent="0.25">
      <c r="A264" t="s">
        <v>92</v>
      </c>
      <c r="B264" t="s">
        <v>701</v>
      </c>
      <c r="C264">
        <v>90</v>
      </c>
      <c r="D264">
        <v>0.32</v>
      </c>
      <c r="E264">
        <v>0.32</v>
      </c>
      <c r="F264">
        <v>0</v>
      </c>
      <c r="G264">
        <v>0.34</v>
      </c>
      <c r="H264">
        <v>5.91</v>
      </c>
      <c r="I264">
        <v>0.47</v>
      </c>
      <c r="J264">
        <v>5.8000000000000003E-2</v>
      </c>
      <c r="K264">
        <v>1.37</v>
      </c>
      <c r="L264">
        <v>2.29</v>
      </c>
    </row>
    <row r="265" spans="1:12" x14ac:dyDescent="0.25">
      <c r="A265" t="s">
        <v>362</v>
      </c>
      <c r="B265" t="s">
        <v>701</v>
      </c>
      <c r="C265">
        <v>10</v>
      </c>
      <c r="D265">
        <v>0.24</v>
      </c>
      <c r="E265">
        <v>0.11</v>
      </c>
      <c r="F265">
        <v>0</v>
      </c>
      <c r="G265">
        <v>0</v>
      </c>
      <c r="H265">
        <v>0</v>
      </c>
      <c r="I265">
        <v>0</v>
      </c>
    </row>
    <row r="266" spans="1:12" x14ac:dyDescent="0.25">
      <c r="A266" t="s">
        <v>139</v>
      </c>
      <c r="B266" t="s">
        <v>701</v>
      </c>
      <c r="C266">
        <v>40</v>
      </c>
      <c r="D266">
        <v>0.55000000000000004</v>
      </c>
      <c r="E266">
        <v>1.29</v>
      </c>
      <c r="F266">
        <v>0</v>
      </c>
      <c r="G266">
        <v>0.68</v>
      </c>
      <c r="H266">
        <v>4</v>
      </c>
      <c r="I266">
        <v>0.84</v>
      </c>
      <c r="J266">
        <v>0.16900000000000001</v>
      </c>
      <c r="K266">
        <v>1.24</v>
      </c>
      <c r="L266">
        <v>1.29</v>
      </c>
    </row>
    <row r="267" spans="1:12" x14ac:dyDescent="0.25">
      <c r="A267" t="s">
        <v>363</v>
      </c>
      <c r="B267" t="s">
        <v>701</v>
      </c>
      <c r="C267">
        <v>20</v>
      </c>
      <c r="D267">
        <v>0.68</v>
      </c>
      <c r="E267">
        <v>2.82</v>
      </c>
      <c r="F267">
        <v>0</v>
      </c>
      <c r="G267">
        <v>0.01</v>
      </c>
      <c r="H267">
        <v>2.1</v>
      </c>
      <c r="I267">
        <v>0.01</v>
      </c>
      <c r="J267">
        <v>3.0000000000000001E-3</v>
      </c>
      <c r="K267">
        <v>1.51</v>
      </c>
      <c r="L267">
        <v>1.82</v>
      </c>
    </row>
    <row r="268" spans="1:12" x14ac:dyDescent="0.25">
      <c r="A268" t="s">
        <v>364</v>
      </c>
      <c r="B268" t="s">
        <v>701</v>
      </c>
      <c r="C268">
        <v>20</v>
      </c>
      <c r="D268">
        <v>0.16</v>
      </c>
      <c r="E268">
        <v>0</v>
      </c>
      <c r="F268">
        <v>0</v>
      </c>
      <c r="G268">
        <v>0.14000000000000001</v>
      </c>
      <c r="H268">
        <v>8.57</v>
      </c>
      <c r="I268">
        <v>0.18</v>
      </c>
      <c r="J268">
        <v>1.7000000000000001E-2</v>
      </c>
      <c r="K268">
        <v>1.25</v>
      </c>
      <c r="L268">
        <v>1.02</v>
      </c>
    </row>
    <row r="269" spans="1:12" x14ac:dyDescent="0.25">
      <c r="A269" t="s">
        <v>365</v>
      </c>
      <c r="B269" t="s">
        <v>701</v>
      </c>
      <c r="C269">
        <v>50</v>
      </c>
      <c r="D269">
        <v>0.19</v>
      </c>
      <c r="E269">
        <v>0</v>
      </c>
      <c r="F269">
        <v>0</v>
      </c>
      <c r="G269">
        <v>0</v>
      </c>
      <c r="H269">
        <v>0.95</v>
      </c>
      <c r="I269">
        <v>0</v>
      </c>
      <c r="J269">
        <v>0</v>
      </c>
      <c r="L269">
        <v>2.4</v>
      </c>
    </row>
    <row r="270" spans="1:12" x14ac:dyDescent="0.25">
      <c r="A270" t="s">
        <v>366</v>
      </c>
      <c r="B270" t="s">
        <v>701</v>
      </c>
      <c r="C270">
        <v>10</v>
      </c>
      <c r="D270">
        <v>0.26</v>
      </c>
      <c r="E270">
        <v>0</v>
      </c>
      <c r="F270">
        <v>0</v>
      </c>
      <c r="G270">
        <v>0</v>
      </c>
      <c r="H270">
        <v>0.38</v>
      </c>
      <c r="I270">
        <v>0</v>
      </c>
      <c r="J270">
        <v>0</v>
      </c>
      <c r="L270">
        <v>1</v>
      </c>
    </row>
    <row r="271" spans="1:12" x14ac:dyDescent="0.25">
      <c r="A271" t="s">
        <v>367</v>
      </c>
      <c r="B271" t="s">
        <v>701</v>
      </c>
      <c r="C271">
        <v>90</v>
      </c>
      <c r="D271">
        <v>0.37</v>
      </c>
      <c r="E271">
        <v>0.09</v>
      </c>
      <c r="F271">
        <v>0</v>
      </c>
      <c r="G271">
        <v>0.08</v>
      </c>
      <c r="H271">
        <v>4.57</v>
      </c>
      <c r="I271">
        <v>0.11</v>
      </c>
      <c r="J271">
        <v>1.7999999999999999E-2</v>
      </c>
      <c r="K271">
        <v>1.34</v>
      </c>
      <c r="L271">
        <v>1.33</v>
      </c>
    </row>
    <row r="272" spans="1:12" x14ac:dyDescent="0.25">
      <c r="A272" t="s">
        <v>368</v>
      </c>
      <c r="B272" t="s">
        <v>701</v>
      </c>
      <c r="C272">
        <v>140</v>
      </c>
      <c r="D272">
        <v>0.44</v>
      </c>
      <c r="E272">
        <v>0</v>
      </c>
      <c r="F272">
        <v>0</v>
      </c>
      <c r="G272">
        <v>0</v>
      </c>
      <c r="H272">
        <v>0.56999999999999995</v>
      </c>
      <c r="I272">
        <v>0</v>
      </c>
      <c r="J272">
        <v>0</v>
      </c>
      <c r="L272">
        <v>1.67</v>
      </c>
    </row>
    <row r="273" spans="1:12" x14ac:dyDescent="0.25">
      <c r="A273" t="s">
        <v>116</v>
      </c>
      <c r="B273" t="s">
        <v>701</v>
      </c>
      <c r="C273">
        <v>30</v>
      </c>
      <c r="D273">
        <v>0.33</v>
      </c>
      <c r="E273">
        <v>0.93</v>
      </c>
      <c r="F273">
        <v>0</v>
      </c>
      <c r="G273">
        <v>0.44</v>
      </c>
      <c r="H273">
        <v>5.91</v>
      </c>
      <c r="I273">
        <v>0.62</v>
      </c>
      <c r="J273">
        <v>7.4999999999999997E-2</v>
      </c>
      <c r="K273">
        <v>1.4</v>
      </c>
      <c r="L273">
        <v>1.32</v>
      </c>
    </row>
    <row r="274" spans="1:12" x14ac:dyDescent="0.25">
      <c r="A274" t="s">
        <v>369</v>
      </c>
      <c r="B274" t="s">
        <v>701</v>
      </c>
      <c r="C274">
        <v>50</v>
      </c>
      <c r="D274">
        <v>0.26</v>
      </c>
      <c r="E274">
        <v>0</v>
      </c>
      <c r="F274">
        <v>0</v>
      </c>
      <c r="G274">
        <v>0.02</v>
      </c>
      <c r="H274">
        <v>1.91</v>
      </c>
      <c r="I274">
        <v>0.02</v>
      </c>
      <c r="J274">
        <v>1.2E-2</v>
      </c>
      <c r="K274">
        <v>0.76</v>
      </c>
      <c r="L274">
        <v>1.2</v>
      </c>
    </row>
    <row r="275" spans="1:12" x14ac:dyDescent="0.25">
      <c r="A275" t="s">
        <v>370</v>
      </c>
      <c r="B275" t="s">
        <v>701</v>
      </c>
      <c r="C275">
        <v>320</v>
      </c>
      <c r="D275">
        <v>0.47</v>
      </c>
      <c r="E275">
        <v>0.26</v>
      </c>
      <c r="F275">
        <v>0</v>
      </c>
      <c r="G275">
        <v>2.29</v>
      </c>
      <c r="H275">
        <v>66.12</v>
      </c>
      <c r="I275">
        <v>2.72</v>
      </c>
      <c r="J275">
        <v>3.5000000000000003E-2</v>
      </c>
      <c r="K275">
        <v>1.19</v>
      </c>
      <c r="L275">
        <v>1.34</v>
      </c>
    </row>
    <row r="276" spans="1:12" x14ac:dyDescent="0.25">
      <c r="A276" t="s">
        <v>149</v>
      </c>
      <c r="B276" t="s">
        <v>701</v>
      </c>
      <c r="C276">
        <v>10</v>
      </c>
      <c r="D276">
        <v>0.12</v>
      </c>
      <c r="E276">
        <v>1.42</v>
      </c>
      <c r="F276">
        <v>0</v>
      </c>
      <c r="G276">
        <v>0</v>
      </c>
      <c r="H276">
        <v>0.56999999999999995</v>
      </c>
      <c r="I276">
        <v>0</v>
      </c>
      <c r="J276">
        <v>0</v>
      </c>
      <c r="L276">
        <v>1.33</v>
      </c>
    </row>
    <row r="277" spans="1:12" x14ac:dyDescent="0.25">
      <c r="A277" t="s">
        <v>371</v>
      </c>
      <c r="B277" t="s">
        <v>701</v>
      </c>
      <c r="C277">
        <v>110</v>
      </c>
      <c r="D277">
        <v>0.38</v>
      </c>
      <c r="E277">
        <v>1.2</v>
      </c>
      <c r="F277">
        <v>0</v>
      </c>
      <c r="G277">
        <v>0</v>
      </c>
      <c r="H277">
        <v>7.43</v>
      </c>
      <c r="I277">
        <v>0</v>
      </c>
      <c r="J277">
        <v>0</v>
      </c>
      <c r="L277">
        <v>1.33</v>
      </c>
    </row>
    <row r="278" spans="1:12" x14ac:dyDescent="0.25">
      <c r="A278" t="s">
        <v>372</v>
      </c>
      <c r="B278" t="s">
        <v>701</v>
      </c>
      <c r="C278">
        <v>20</v>
      </c>
      <c r="D278">
        <v>0.24</v>
      </c>
      <c r="E278">
        <v>0.7</v>
      </c>
      <c r="F278">
        <v>0</v>
      </c>
      <c r="G278">
        <v>0</v>
      </c>
      <c r="H278">
        <v>1.52</v>
      </c>
      <c r="I278">
        <v>0</v>
      </c>
      <c r="J278">
        <v>0</v>
      </c>
      <c r="L278">
        <v>2</v>
      </c>
    </row>
    <row r="279" spans="1:12" x14ac:dyDescent="0.25">
      <c r="A279" t="s">
        <v>373</v>
      </c>
      <c r="B279" t="s">
        <v>701</v>
      </c>
      <c r="C279">
        <v>110</v>
      </c>
      <c r="D279">
        <v>0.44</v>
      </c>
      <c r="E279">
        <v>0.46</v>
      </c>
      <c r="F279">
        <v>0</v>
      </c>
      <c r="G279">
        <v>1.68</v>
      </c>
      <c r="H279">
        <v>51.26</v>
      </c>
      <c r="I279">
        <v>2.04</v>
      </c>
      <c r="J279">
        <v>3.3000000000000002E-2</v>
      </c>
      <c r="K279">
        <v>1.21</v>
      </c>
      <c r="L279">
        <v>1.33</v>
      </c>
    </row>
    <row r="280" spans="1:12" x14ac:dyDescent="0.25">
      <c r="A280" t="s">
        <v>374</v>
      </c>
      <c r="B280" t="s">
        <v>701</v>
      </c>
      <c r="C280">
        <v>30</v>
      </c>
      <c r="D280">
        <v>0.25</v>
      </c>
      <c r="E280">
        <v>0.96</v>
      </c>
      <c r="F280">
        <v>0</v>
      </c>
      <c r="G280">
        <v>0.2</v>
      </c>
      <c r="H280">
        <v>13.91</v>
      </c>
      <c r="I280">
        <v>0.11</v>
      </c>
      <c r="J280">
        <v>1.4E-2</v>
      </c>
      <c r="K280">
        <v>0.56000000000000005</v>
      </c>
      <c r="L280">
        <v>1.29</v>
      </c>
    </row>
    <row r="281" spans="1:12" x14ac:dyDescent="0.25">
      <c r="A281" t="s">
        <v>136</v>
      </c>
      <c r="B281" t="s">
        <v>701</v>
      </c>
      <c r="C281">
        <v>10</v>
      </c>
      <c r="D281">
        <v>0.36</v>
      </c>
      <c r="E281">
        <v>0</v>
      </c>
      <c r="F281">
        <v>0</v>
      </c>
      <c r="G281">
        <v>0.16</v>
      </c>
      <c r="H281">
        <v>1.91</v>
      </c>
      <c r="I281">
        <v>0.11</v>
      </c>
      <c r="J281">
        <v>8.3000000000000004E-2</v>
      </c>
      <c r="K281">
        <v>0.68</v>
      </c>
      <c r="L281">
        <v>1</v>
      </c>
    </row>
    <row r="282" spans="1:12" x14ac:dyDescent="0.25">
      <c r="A282" t="s">
        <v>375</v>
      </c>
      <c r="B282" t="s">
        <v>701</v>
      </c>
      <c r="C282">
        <v>10</v>
      </c>
      <c r="D282">
        <v>0.31</v>
      </c>
      <c r="E282">
        <v>0.28000000000000003</v>
      </c>
      <c r="F282">
        <v>0</v>
      </c>
      <c r="G282">
        <v>0.05</v>
      </c>
      <c r="H282">
        <v>3.62</v>
      </c>
      <c r="I282">
        <v>0.03</v>
      </c>
      <c r="J282">
        <v>1.4E-2</v>
      </c>
      <c r="K282">
        <v>0.6</v>
      </c>
      <c r="L282">
        <v>1</v>
      </c>
    </row>
    <row r="283" spans="1:12" x14ac:dyDescent="0.25">
      <c r="A283" t="s">
        <v>376</v>
      </c>
      <c r="B283" t="s">
        <v>701</v>
      </c>
      <c r="C283">
        <v>10</v>
      </c>
      <c r="D283">
        <v>0.48</v>
      </c>
      <c r="E283">
        <v>0</v>
      </c>
      <c r="F283">
        <v>0</v>
      </c>
      <c r="G283">
        <v>0</v>
      </c>
      <c r="H283">
        <v>0.56999999999999995</v>
      </c>
      <c r="I283">
        <v>0</v>
      </c>
      <c r="J283">
        <v>0</v>
      </c>
      <c r="L283">
        <v>1</v>
      </c>
    </row>
    <row r="284" spans="1:12" x14ac:dyDescent="0.25">
      <c r="A284" t="s">
        <v>377</v>
      </c>
      <c r="B284" t="s">
        <v>701</v>
      </c>
      <c r="C284">
        <v>210</v>
      </c>
      <c r="D284">
        <v>0.25</v>
      </c>
      <c r="E284">
        <v>0.72</v>
      </c>
      <c r="F284">
        <v>0</v>
      </c>
      <c r="G284">
        <v>0</v>
      </c>
      <c r="H284">
        <v>0.19</v>
      </c>
      <c r="I284">
        <v>0</v>
      </c>
      <c r="J284">
        <v>0</v>
      </c>
      <c r="L284">
        <v>1</v>
      </c>
    </row>
    <row r="285" spans="1:12" x14ac:dyDescent="0.25">
      <c r="A285" t="s">
        <v>135</v>
      </c>
      <c r="B285" t="s">
        <v>701</v>
      </c>
      <c r="C285">
        <v>10</v>
      </c>
      <c r="D285">
        <v>0.22</v>
      </c>
      <c r="E285">
        <v>1.86</v>
      </c>
      <c r="F285">
        <v>0</v>
      </c>
      <c r="G285">
        <v>0.19</v>
      </c>
      <c r="H285">
        <v>1.71</v>
      </c>
      <c r="I285">
        <v>0.23</v>
      </c>
      <c r="J285">
        <v>0.113</v>
      </c>
      <c r="K285">
        <v>1.21</v>
      </c>
      <c r="L285">
        <v>1.1100000000000001</v>
      </c>
    </row>
    <row r="286" spans="1:12" x14ac:dyDescent="0.25">
      <c r="A286" t="s">
        <v>154</v>
      </c>
      <c r="B286" t="s">
        <v>701</v>
      </c>
      <c r="C286">
        <v>10</v>
      </c>
      <c r="D286">
        <v>0.42</v>
      </c>
      <c r="E286">
        <v>0</v>
      </c>
      <c r="F286">
        <v>0</v>
      </c>
      <c r="G286">
        <v>0</v>
      </c>
      <c r="H286">
        <v>0.19</v>
      </c>
      <c r="I286">
        <v>0</v>
      </c>
      <c r="J286">
        <v>0</v>
      </c>
      <c r="L286">
        <v>1</v>
      </c>
    </row>
    <row r="287" spans="1:12" x14ac:dyDescent="0.25">
      <c r="A287" t="s">
        <v>103</v>
      </c>
      <c r="B287" t="s">
        <v>701</v>
      </c>
      <c r="C287">
        <v>90</v>
      </c>
      <c r="D287">
        <v>0.56999999999999995</v>
      </c>
      <c r="E287">
        <v>1.07</v>
      </c>
      <c r="F287">
        <v>0</v>
      </c>
      <c r="G287">
        <v>0.56000000000000005</v>
      </c>
      <c r="H287">
        <v>21.91</v>
      </c>
      <c r="I287">
        <v>0.48</v>
      </c>
      <c r="J287">
        <v>2.5999999999999999E-2</v>
      </c>
      <c r="K287">
        <v>0.85</v>
      </c>
      <c r="L287">
        <v>1.28</v>
      </c>
    </row>
    <row r="288" spans="1:12" x14ac:dyDescent="0.25">
      <c r="A288" t="s">
        <v>378</v>
      </c>
      <c r="B288" t="s">
        <v>701</v>
      </c>
      <c r="C288">
        <v>10</v>
      </c>
      <c r="D288">
        <v>0.32</v>
      </c>
      <c r="E288">
        <v>0</v>
      </c>
      <c r="F288">
        <v>0</v>
      </c>
      <c r="G288">
        <v>0.88</v>
      </c>
      <c r="H288">
        <v>12.58</v>
      </c>
      <c r="I288">
        <v>1.07</v>
      </c>
      <c r="J288">
        <v>7.0000000000000007E-2</v>
      </c>
      <c r="K288">
        <v>1.22</v>
      </c>
      <c r="L288">
        <v>1.42</v>
      </c>
    </row>
    <row r="289" spans="1:12" x14ac:dyDescent="0.25">
      <c r="A289" t="s">
        <v>379</v>
      </c>
      <c r="B289" t="s">
        <v>701</v>
      </c>
      <c r="C289">
        <v>30</v>
      </c>
      <c r="D289">
        <v>0.1</v>
      </c>
      <c r="E289">
        <v>0</v>
      </c>
      <c r="F289">
        <v>0</v>
      </c>
      <c r="G289">
        <v>0.77</v>
      </c>
      <c r="H289">
        <v>28.77</v>
      </c>
      <c r="I289">
        <v>1.0900000000000001</v>
      </c>
      <c r="J289">
        <v>2.7E-2</v>
      </c>
      <c r="K289">
        <v>1.41</v>
      </c>
      <c r="L289">
        <v>1.4</v>
      </c>
    </row>
    <row r="290" spans="1:12" x14ac:dyDescent="0.25">
      <c r="A290" t="s">
        <v>380</v>
      </c>
      <c r="B290" t="s">
        <v>701</v>
      </c>
      <c r="C290">
        <v>70</v>
      </c>
      <c r="D290">
        <v>0.35</v>
      </c>
      <c r="E290">
        <v>0.15</v>
      </c>
      <c r="F290">
        <v>0</v>
      </c>
      <c r="G290">
        <v>0.37</v>
      </c>
      <c r="H290">
        <v>4.38</v>
      </c>
      <c r="I290">
        <v>0.23</v>
      </c>
      <c r="J290">
        <v>8.4000000000000005E-2</v>
      </c>
      <c r="K290">
        <v>0.62</v>
      </c>
      <c r="L290">
        <v>1.35</v>
      </c>
    </row>
    <row r="291" spans="1:12" x14ac:dyDescent="0.25">
      <c r="A291" t="s">
        <v>86</v>
      </c>
      <c r="B291" t="s">
        <v>701</v>
      </c>
      <c r="C291">
        <v>170</v>
      </c>
      <c r="D291">
        <v>0.46</v>
      </c>
      <c r="E291">
        <v>0.41</v>
      </c>
      <c r="F291">
        <v>0</v>
      </c>
      <c r="G291">
        <v>1.02</v>
      </c>
      <c r="H291">
        <v>16.96</v>
      </c>
      <c r="I291">
        <v>1.03</v>
      </c>
      <c r="J291">
        <v>0.06</v>
      </c>
      <c r="K291">
        <v>1</v>
      </c>
      <c r="L291">
        <v>1.27</v>
      </c>
    </row>
    <row r="292" spans="1:12" x14ac:dyDescent="0.25">
      <c r="A292" t="s">
        <v>381</v>
      </c>
      <c r="B292" t="s">
        <v>701</v>
      </c>
      <c r="C292">
        <v>20</v>
      </c>
      <c r="D292">
        <v>0.19</v>
      </c>
      <c r="E292">
        <v>0.89</v>
      </c>
      <c r="F292">
        <v>0</v>
      </c>
      <c r="G292">
        <v>0</v>
      </c>
      <c r="H292">
        <v>1.1399999999999999</v>
      </c>
      <c r="I292">
        <v>0</v>
      </c>
      <c r="J292">
        <v>0</v>
      </c>
      <c r="L292">
        <v>1</v>
      </c>
    </row>
    <row r="293" spans="1:12" x14ac:dyDescent="0.25">
      <c r="A293" t="s">
        <v>382</v>
      </c>
      <c r="B293" t="s">
        <v>701</v>
      </c>
      <c r="C293">
        <v>10</v>
      </c>
      <c r="D293">
        <v>0.51</v>
      </c>
      <c r="E293">
        <v>0.03</v>
      </c>
      <c r="F293">
        <v>0</v>
      </c>
      <c r="G293">
        <v>0.21</v>
      </c>
      <c r="H293">
        <v>1.33</v>
      </c>
      <c r="I293">
        <v>0.36</v>
      </c>
      <c r="J293">
        <v>0.161</v>
      </c>
      <c r="K293">
        <v>1.66</v>
      </c>
      <c r="L293">
        <v>1</v>
      </c>
    </row>
    <row r="294" spans="1:12" x14ac:dyDescent="0.25">
      <c r="A294" t="s">
        <v>383</v>
      </c>
      <c r="B294" t="s">
        <v>701</v>
      </c>
      <c r="C294">
        <v>40</v>
      </c>
      <c r="D294">
        <v>0.1</v>
      </c>
      <c r="E294">
        <v>1.34</v>
      </c>
      <c r="F294">
        <v>0</v>
      </c>
      <c r="G294">
        <v>0.01</v>
      </c>
      <c r="H294">
        <v>9.91</v>
      </c>
      <c r="I294">
        <v>0.02</v>
      </c>
      <c r="J294">
        <v>1E-3</v>
      </c>
      <c r="K294">
        <v>1.44</v>
      </c>
      <c r="L294">
        <v>1.5</v>
      </c>
    </row>
    <row r="295" spans="1:12" x14ac:dyDescent="0.25">
      <c r="A295" t="s">
        <v>384</v>
      </c>
      <c r="B295" t="s">
        <v>701</v>
      </c>
      <c r="C295">
        <v>20</v>
      </c>
      <c r="D295">
        <v>0.11</v>
      </c>
      <c r="E295">
        <v>0</v>
      </c>
      <c r="F295">
        <v>0</v>
      </c>
      <c r="G295">
        <v>0</v>
      </c>
      <c r="H295">
        <v>0.19</v>
      </c>
      <c r="I295">
        <v>0</v>
      </c>
      <c r="J295">
        <v>0</v>
      </c>
      <c r="L295">
        <v>1</v>
      </c>
    </row>
    <row r="296" spans="1:12" x14ac:dyDescent="0.25">
      <c r="A296" t="s">
        <v>385</v>
      </c>
      <c r="B296" t="s">
        <v>701</v>
      </c>
      <c r="C296">
        <v>10</v>
      </c>
      <c r="D296">
        <v>0.08</v>
      </c>
      <c r="E296">
        <v>0</v>
      </c>
      <c r="F296">
        <v>0</v>
      </c>
      <c r="G296">
        <v>0</v>
      </c>
      <c r="H296">
        <v>0</v>
      </c>
      <c r="I296">
        <v>0</v>
      </c>
    </row>
    <row r="297" spans="1:12" x14ac:dyDescent="0.25">
      <c r="A297" t="s">
        <v>386</v>
      </c>
      <c r="B297" t="s">
        <v>701</v>
      </c>
      <c r="C297">
        <v>10</v>
      </c>
      <c r="D297">
        <v>0.13</v>
      </c>
      <c r="E297">
        <v>2.13</v>
      </c>
      <c r="F297">
        <v>0</v>
      </c>
      <c r="G297">
        <v>0</v>
      </c>
      <c r="H297">
        <v>1.52</v>
      </c>
      <c r="I297">
        <v>0</v>
      </c>
      <c r="J297">
        <v>0</v>
      </c>
      <c r="L297">
        <v>1.1299999999999999</v>
      </c>
    </row>
    <row r="298" spans="1:12" x14ac:dyDescent="0.25">
      <c r="A298" t="s">
        <v>387</v>
      </c>
      <c r="B298" t="s">
        <v>701</v>
      </c>
      <c r="C298">
        <v>20</v>
      </c>
      <c r="D298">
        <v>0.83</v>
      </c>
      <c r="E298">
        <v>0.66</v>
      </c>
      <c r="F298">
        <v>0</v>
      </c>
      <c r="G298">
        <v>0.2</v>
      </c>
      <c r="H298">
        <v>4.57</v>
      </c>
      <c r="I298">
        <v>0.23</v>
      </c>
      <c r="J298">
        <v>4.4999999999999998E-2</v>
      </c>
      <c r="K298">
        <v>1.1399999999999999</v>
      </c>
      <c r="L298">
        <v>1.42</v>
      </c>
    </row>
    <row r="299" spans="1:12" x14ac:dyDescent="0.25">
      <c r="A299" t="s">
        <v>173</v>
      </c>
      <c r="B299" t="s">
        <v>701</v>
      </c>
      <c r="C299">
        <v>10</v>
      </c>
      <c r="D299">
        <v>0.72</v>
      </c>
      <c r="E299">
        <v>0</v>
      </c>
      <c r="F299">
        <v>0</v>
      </c>
      <c r="G299">
        <v>0</v>
      </c>
      <c r="H299">
        <v>0.19</v>
      </c>
      <c r="I299">
        <v>0</v>
      </c>
      <c r="J299">
        <v>0</v>
      </c>
      <c r="L299">
        <v>1</v>
      </c>
    </row>
    <row r="300" spans="1:12" x14ac:dyDescent="0.25">
      <c r="A300" t="s">
        <v>388</v>
      </c>
      <c r="B300" t="s">
        <v>701</v>
      </c>
      <c r="C300">
        <v>90</v>
      </c>
      <c r="D300">
        <v>7.0000000000000007E-2</v>
      </c>
      <c r="E300">
        <v>0</v>
      </c>
      <c r="F300">
        <v>0</v>
      </c>
      <c r="G300">
        <v>0</v>
      </c>
      <c r="H300">
        <v>0</v>
      </c>
      <c r="I300">
        <v>0</v>
      </c>
    </row>
    <row r="301" spans="1:12" x14ac:dyDescent="0.25">
      <c r="A301" t="s">
        <v>389</v>
      </c>
      <c r="B301" t="s">
        <v>701</v>
      </c>
      <c r="C301">
        <v>30</v>
      </c>
      <c r="D301">
        <v>0.08</v>
      </c>
      <c r="E301">
        <v>0.11</v>
      </c>
      <c r="F301">
        <v>0</v>
      </c>
      <c r="G301">
        <v>0.01</v>
      </c>
      <c r="H301">
        <v>1.1399999999999999</v>
      </c>
      <c r="I301">
        <v>0</v>
      </c>
      <c r="J301">
        <v>6.0000000000000001E-3</v>
      </c>
      <c r="K301">
        <v>0.56999999999999995</v>
      </c>
      <c r="L301">
        <v>1</v>
      </c>
    </row>
    <row r="302" spans="1:12" x14ac:dyDescent="0.25">
      <c r="A302" t="s">
        <v>390</v>
      </c>
      <c r="B302" t="s">
        <v>701</v>
      </c>
      <c r="C302">
        <v>90</v>
      </c>
      <c r="D302">
        <v>0.54</v>
      </c>
      <c r="E302">
        <v>0.35</v>
      </c>
      <c r="F302">
        <v>0</v>
      </c>
      <c r="G302">
        <v>0.12</v>
      </c>
      <c r="H302">
        <v>3.62</v>
      </c>
      <c r="I302">
        <v>0.08</v>
      </c>
      <c r="J302">
        <v>3.2000000000000001E-2</v>
      </c>
      <c r="K302">
        <v>0.72</v>
      </c>
      <c r="L302">
        <v>1</v>
      </c>
    </row>
    <row r="303" spans="1:12" x14ac:dyDescent="0.25">
      <c r="A303" t="s">
        <v>123</v>
      </c>
      <c r="B303" t="s">
        <v>701</v>
      </c>
      <c r="C303">
        <v>10</v>
      </c>
      <c r="D303">
        <v>0.28000000000000003</v>
      </c>
      <c r="E303">
        <v>0.08</v>
      </c>
      <c r="F303">
        <v>0</v>
      </c>
      <c r="G303">
        <v>0.1</v>
      </c>
      <c r="H303">
        <v>1.33</v>
      </c>
      <c r="I303">
        <v>0.03</v>
      </c>
      <c r="J303">
        <v>7.0999999999999994E-2</v>
      </c>
      <c r="K303">
        <v>0.35</v>
      </c>
      <c r="L303">
        <v>1</v>
      </c>
    </row>
    <row r="304" spans="1:12" x14ac:dyDescent="0.25">
      <c r="A304" t="s">
        <v>146</v>
      </c>
      <c r="B304" t="s">
        <v>701</v>
      </c>
      <c r="C304">
        <v>10</v>
      </c>
      <c r="D304">
        <v>0.51</v>
      </c>
      <c r="E304">
        <v>0</v>
      </c>
      <c r="F304">
        <v>0</v>
      </c>
      <c r="G304">
        <v>0</v>
      </c>
      <c r="H304">
        <v>0</v>
      </c>
      <c r="I304">
        <v>0</v>
      </c>
    </row>
    <row r="305" spans="1:12" x14ac:dyDescent="0.25">
      <c r="A305" t="s">
        <v>391</v>
      </c>
      <c r="B305" t="s">
        <v>701</v>
      </c>
      <c r="C305">
        <v>30</v>
      </c>
      <c r="D305">
        <v>0.48</v>
      </c>
      <c r="E305">
        <v>2.14</v>
      </c>
      <c r="F305">
        <v>0</v>
      </c>
      <c r="G305">
        <v>2.83</v>
      </c>
      <c r="H305">
        <v>97.94</v>
      </c>
      <c r="I305">
        <v>4.5</v>
      </c>
      <c r="J305">
        <v>2.9000000000000001E-2</v>
      </c>
      <c r="K305">
        <v>1.59</v>
      </c>
      <c r="L305">
        <v>1.51</v>
      </c>
    </row>
    <row r="306" spans="1:12" x14ac:dyDescent="0.25">
      <c r="A306" t="s">
        <v>144</v>
      </c>
      <c r="B306" t="s">
        <v>701</v>
      </c>
      <c r="C306">
        <v>10</v>
      </c>
      <c r="D306">
        <v>0.26</v>
      </c>
      <c r="E306">
        <v>0</v>
      </c>
      <c r="F306">
        <v>0</v>
      </c>
      <c r="G306">
        <v>0</v>
      </c>
      <c r="H306">
        <v>0.38</v>
      </c>
      <c r="I306">
        <v>0</v>
      </c>
      <c r="J306">
        <v>0</v>
      </c>
      <c r="L306">
        <v>1</v>
      </c>
    </row>
    <row r="307" spans="1:12" x14ac:dyDescent="0.25">
      <c r="A307" t="s">
        <v>176</v>
      </c>
      <c r="B307" t="s">
        <v>701</v>
      </c>
      <c r="C307">
        <v>590</v>
      </c>
      <c r="D307">
        <v>0.46</v>
      </c>
      <c r="E307">
        <v>0.22</v>
      </c>
      <c r="F307">
        <v>0</v>
      </c>
      <c r="G307">
        <v>0.37</v>
      </c>
      <c r="H307">
        <v>8.57</v>
      </c>
      <c r="I307">
        <v>0.17</v>
      </c>
      <c r="J307">
        <v>4.2999999999999997E-2</v>
      </c>
      <c r="K307">
        <v>0.47</v>
      </c>
      <c r="L307">
        <v>1.1599999999999999</v>
      </c>
    </row>
    <row r="308" spans="1:12" x14ac:dyDescent="0.25">
      <c r="A308" t="s">
        <v>392</v>
      </c>
      <c r="B308" t="s">
        <v>701</v>
      </c>
      <c r="C308">
        <v>170</v>
      </c>
      <c r="D308">
        <v>0.44</v>
      </c>
      <c r="E308">
        <v>0.12</v>
      </c>
      <c r="F308">
        <v>0</v>
      </c>
      <c r="G308">
        <v>0</v>
      </c>
      <c r="H308">
        <v>0.95</v>
      </c>
      <c r="I308">
        <v>0</v>
      </c>
      <c r="J308">
        <v>1E-3</v>
      </c>
      <c r="K308">
        <v>1.91</v>
      </c>
      <c r="L308">
        <v>1.2</v>
      </c>
    </row>
    <row r="309" spans="1:12" x14ac:dyDescent="0.25">
      <c r="A309" t="s">
        <v>157</v>
      </c>
      <c r="B309" t="s">
        <v>701</v>
      </c>
      <c r="C309">
        <v>10</v>
      </c>
      <c r="D309">
        <v>0.06</v>
      </c>
      <c r="E309">
        <v>0.94</v>
      </c>
      <c r="F309">
        <v>0</v>
      </c>
      <c r="G309">
        <v>0.01</v>
      </c>
      <c r="H309">
        <v>0.38</v>
      </c>
      <c r="I309">
        <v>0.01</v>
      </c>
      <c r="J309">
        <v>1.6E-2</v>
      </c>
      <c r="K309">
        <v>1.91</v>
      </c>
      <c r="L309">
        <v>1.5</v>
      </c>
    </row>
    <row r="310" spans="1:12" x14ac:dyDescent="0.25">
      <c r="A310" t="s">
        <v>393</v>
      </c>
      <c r="B310" t="s">
        <v>701</v>
      </c>
      <c r="C310">
        <v>50</v>
      </c>
      <c r="D310">
        <v>0.16</v>
      </c>
      <c r="E310">
        <v>0.38</v>
      </c>
      <c r="F310">
        <v>0</v>
      </c>
      <c r="G310">
        <v>5.32</v>
      </c>
      <c r="H310">
        <v>30.49</v>
      </c>
      <c r="I310">
        <v>3.77</v>
      </c>
      <c r="J310">
        <v>0.17399999999999999</v>
      </c>
      <c r="K310">
        <v>0.71</v>
      </c>
      <c r="L310">
        <v>1.37</v>
      </c>
    </row>
    <row r="311" spans="1:12" x14ac:dyDescent="0.25">
      <c r="A311" t="s">
        <v>394</v>
      </c>
      <c r="B311" t="s">
        <v>701</v>
      </c>
      <c r="C311">
        <v>20</v>
      </c>
      <c r="D311">
        <v>0.2</v>
      </c>
      <c r="E311">
        <v>0</v>
      </c>
      <c r="F311">
        <v>0</v>
      </c>
      <c r="G311">
        <v>0</v>
      </c>
      <c r="H311">
        <v>0.19</v>
      </c>
      <c r="I311">
        <v>0</v>
      </c>
      <c r="J311">
        <v>0</v>
      </c>
      <c r="L311">
        <v>1</v>
      </c>
    </row>
    <row r="312" spans="1:12" x14ac:dyDescent="0.25">
      <c r="A312" t="s">
        <v>160</v>
      </c>
      <c r="B312" t="s">
        <v>701</v>
      </c>
      <c r="C312">
        <v>20</v>
      </c>
      <c r="D312">
        <v>0.1</v>
      </c>
      <c r="E312">
        <v>0</v>
      </c>
      <c r="F312">
        <v>0</v>
      </c>
      <c r="G312">
        <v>0</v>
      </c>
      <c r="H312">
        <v>0.95</v>
      </c>
      <c r="I312">
        <v>0</v>
      </c>
      <c r="J312">
        <v>0</v>
      </c>
      <c r="L312">
        <v>1</v>
      </c>
    </row>
    <row r="313" spans="1:12" x14ac:dyDescent="0.25">
      <c r="A313" t="s">
        <v>395</v>
      </c>
      <c r="B313" t="s">
        <v>701</v>
      </c>
      <c r="C313">
        <v>50</v>
      </c>
      <c r="D313">
        <v>0.69</v>
      </c>
      <c r="E313">
        <v>3.12</v>
      </c>
      <c r="F313">
        <v>0</v>
      </c>
      <c r="G313">
        <v>0.49</v>
      </c>
      <c r="H313">
        <v>31.25</v>
      </c>
      <c r="I313">
        <v>0.52</v>
      </c>
      <c r="J313">
        <v>1.6E-2</v>
      </c>
      <c r="K313">
        <v>1.08</v>
      </c>
      <c r="L313">
        <v>1.74</v>
      </c>
    </row>
    <row r="314" spans="1:12" x14ac:dyDescent="0.25">
      <c r="A314" t="s">
        <v>162</v>
      </c>
      <c r="B314" t="s">
        <v>701</v>
      </c>
      <c r="C314">
        <v>10</v>
      </c>
      <c r="D314">
        <v>0.43</v>
      </c>
      <c r="E314">
        <v>2.2799999999999998</v>
      </c>
      <c r="F314">
        <v>0</v>
      </c>
      <c r="G314">
        <v>0</v>
      </c>
      <c r="H314">
        <v>0</v>
      </c>
      <c r="I314">
        <v>0</v>
      </c>
    </row>
    <row r="315" spans="1:12" x14ac:dyDescent="0.25">
      <c r="A315" t="s">
        <v>396</v>
      </c>
      <c r="B315" t="s">
        <v>701</v>
      </c>
      <c r="C315">
        <v>50</v>
      </c>
      <c r="D315">
        <v>0.35</v>
      </c>
      <c r="E315">
        <v>0.55000000000000004</v>
      </c>
      <c r="F315">
        <v>0</v>
      </c>
      <c r="G315">
        <v>0.13</v>
      </c>
      <c r="H315">
        <v>4.38</v>
      </c>
      <c r="I315">
        <v>0.19</v>
      </c>
      <c r="J315">
        <v>0.03</v>
      </c>
      <c r="K315">
        <v>1.44</v>
      </c>
      <c r="L315">
        <v>1.26</v>
      </c>
    </row>
    <row r="316" spans="1:12" x14ac:dyDescent="0.25">
      <c r="A316" t="s">
        <v>397</v>
      </c>
      <c r="B316" t="s">
        <v>701</v>
      </c>
      <c r="C316">
        <v>10</v>
      </c>
      <c r="D316">
        <v>0.22</v>
      </c>
      <c r="E316">
        <v>0</v>
      </c>
      <c r="F316">
        <v>0</v>
      </c>
      <c r="G316">
        <v>0</v>
      </c>
      <c r="H316">
        <v>0.56999999999999995</v>
      </c>
      <c r="I316">
        <v>0</v>
      </c>
      <c r="J316">
        <v>0</v>
      </c>
      <c r="L316">
        <v>1.33</v>
      </c>
    </row>
    <row r="317" spans="1:12" x14ac:dyDescent="0.25">
      <c r="A317" t="s">
        <v>119</v>
      </c>
      <c r="B317" t="s">
        <v>701</v>
      </c>
      <c r="C317">
        <v>10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</row>
    <row r="318" spans="1:12" x14ac:dyDescent="0.25">
      <c r="A318" t="s">
        <v>398</v>
      </c>
      <c r="B318" t="s">
        <v>701</v>
      </c>
      <c r="C318">
        <v>50</v>
      </c>
      <c r="D318">
        <v>0.17</v>
      </c>
      <c r="E318">
        <v>0.2</v>
      </c>
      <c r="F318">
        <v>0</v>
      </c>
      <c r="G318">
        <v>0.01</v>
      </c>
      <c r="H318">
        <v>2.48</v>
      </c>
      <c r="I318">
        <v>0.01</v>
      </c>
      <c r="J318">
        <v>3.0000000000000001E-3</v>
      </c>
      <c r="K318">
        <v>1.84</v>
      </c>
      <c r="L318">
        <v>1.08</v>
      </c>
    </row>
    <row r="319" spans="1:12" x14ac:dyDescent="0.25">
      <c r="A319" t="s">
        <v>399</v>
      </c>
      <c r="B319" t="s">
        <v>701</v>
      </c>
      <c r="C319">
        <v>90</v>
      </c>
      <c r="D319">
        <v>0.34</v>
      </c>
      <c r="E319">
        <v>1.03</v>
      </c>
      <c r="F319">
        <v>0</v>
      </c>
      <c r="G319">
        <v>0.35</v>
      </c>
      <c r="H319">
        <v>7.05</v>
      </c>
      <c r="I319">
        <v>0.5</v>
      </c>
      <c r="J319">
        <v>4.9000000000000002E-2</v>
      </c>
      <c r="K319">
        <v>1.44</v>
      </c>
      <c r="L319">
        <v>1.08</v>
      </c>
    </row>
    <row r="320" spans="1:12" x14ac:dyDescent="0.25">
      <c r="A320" t="s">
        <v>132</v>
      </c>
      <c r="B320" t="s">
        <v>701</v>
      </c>
      <c r="C320">
        <v>10</v>
      </c>
      <c r="D320">
        <v>0.32</v>
      </c>
      <c r="E320">
        <v>0</v>
      </c>
      <c r="F320">
        <v>0</v>
      </c>
      <c r="G320">
        <v>0.02</v>
      </c>
      <c r="H320">
        <v>1.71</v>
      </c>
      <c r="I320">
        <v>0.03</v>
      </c>
      <c r="J320">
        <v>1.0999999999999999E-2</v>
      </c>
      <c r="K320">
        <v>1.64</v>
      </c>
      <c r="L320">
        <v>1.1100000000000001</v>
      </c>
    </row>
    <row r="321" spans="1:12" x14ac:dyDescent="0.25">
      <c r="A321" t="s">
        <v>400</v>
      </c>
      <c r="B321" t="s">
        <v>701</v>
      </c>
      <c r="C321">
        <v>10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</row>
    <row r="322" spans="1:12" x14ac:dyDescent="0.25">
      <c r="A322" t="s">
        <v>401</v>
      </c>
      <c r="B322" t="s">
        <v>701</v>
      </c>
      <c r="C322">
        <v>10</v>
      </c>
      <c r="D322">
        <v>0.63</v>
      </c>
      <c r="E322">
        <v>0.97</v>
      </c>
      <c r="F322">
        <v>0</v>
      </c>
      <c r="G322">
        <v>7.0000000000000007E-2</v>
      </c>
      <c r="H322">
        <v>11.43</v>
      </c>
      <c r="I322">
        <v>0.11</v>
      </c>
      <c r="J322">
        <v>6.0000000000000001E-3</v>
      </c>
      <c r="K322">
        <v>1.56</v>
      </c>
      <c r="L322">
        <v>1.62</v>
      </c>
    </row>
    <row r="323" spans="1:12" x14ac:dyDescent="0.25">
      <c r="A323" t="s">
        <v>402</v>
      </c>
      <c r="B323" t="s">
        <v>701</v>
      </c>
      <c r="C323">
        <v>40</v>
      </c>
      <c r="D323">
        <v>0.11</v>
      </c>
      <c r="E323">
        <v>0.03</v>
      </c>
      <c r="F323">
        <v>0</v>
      </c>
      <c r="G323">
        <v>0</v>
      </c>
      <c r="H323">
        <v>3.62</v>
      </c>
      <c r="I323">
        <v>0</v>
      </c>
      <c r="J323">
        <v>0</v>
      </c>
      <c r="L323">
        <v>1.05</v>
      </c>
    </row>
    <row r="324" spans="1:12" x14ac:dyDescent="0.25">
      <c r="A324" t="s">
        <v>403</v>
      </c>
      <c r="B324" t="s">
        <v>701</v>
      </c>
      <c r="C324">
        <v>110</v>
      </c>
      <c r="D324">
        <v>0.42</v>
      </c>
      <c r="E324">
        <v>0.17</v>
      </c>
      <c r="F324">
        <v>0</v>
      </c>
      <c r="G324">
        <v>0.06</v>
      </c>
      <c r="H324">
        <v>2.1</v>
      </c>
      <c r="I324">
        <v>0.03</v>
      </c>
      <c r="J324">
        <v>2.8000000000000001E-2</v>
      </c>
      <c r="K324">
        <v>0.46</v>
      </c>
      <c r="L324">
        <v>1.36</v>
      </c>
    </row>
    <row r="325" spans="1:12" x14ac:dyDescent="0.25">
      <c r="A325" t="s">
        <v>404</v>
      </c>
      <c r="B325" t="s">
        <v>701</v>
      </c>
      <c r="C325">
        <v>10</v>
      </c>
      <c r="D325">
        <v>0.26</v>
      </c>
      <c r="E325">
        <v>0</v>
      </c>
      <c r="F325">
        <v>0</v>
      </c>
      <c r="G325">
        <v>0.6</v>
      </c>
      <c r="H325">
        <v>13.72</v>
      </c>
      <c r="I325">
        <v>0.83</v>
      </c>
      <c r="J325">
        <v>4.3999999999999997E-2</v>
      </c>
      <c r="K325">
        <v>1.39</v>
      </c>
      <c r="L325">
        <v>1.38</v>
      </c>
    </row>
    <row r="326" spans="1:12" x14ac:dyDescent="0.25">
      <c r="A326" t="s">
        <v>405</v>
      </c>
      <c r="B326" t="s">
        <v>701</v>
      </c>
      <c r="C326">
        <v>20</v>
      </c>
      <c r="D326">
        <v>0.5</v>
      </c>
      <c r="E326">
        <v>0</v>
      </c>
      <c r="F326">
        <v>0</v>
      </c>
      <c r="G326">
        <v>0</v>
      </c>
      <c r="H326">
        <v>0.56999999999999995</v>
      </c>
      <c r="I326">
        <v>0</v>
      </c>
      <c r="J326">
        <v>0</v>
      </c>
      <c r="L326">
        <v>1</v>
      </c>
    </row>
    <row r="327" spans="1:12" x14ac:dyDescent="0.25">
      <c r="A327" t="s">
        <v>406</v>
      </c>
      <c r="B327" t="s">
        <v>701</v>
      </c>
      <c r="C327">
        <v>10</v>
      </c>
      <c r="D327">
        <v>0.36</v>
      </c>
      <c r="E327">
        <v>0.26</v>
      </c>
      <c r="F327">
        <v>0</v>
      </c>
      <c r="G327">
        <v>0</v>
      </c>
      <c r="H327">
        <v>2.1</v>
      </c>
      <c r="I327">
        <v>0</v>
      </c>
      <c r="J327">
        <v>0</v>
      </c>
      <c r="L327">
        <v>1.55</v>
      </c>
    </row>
    <row r="328" spans="1:12" x14ac:dyDescent="0.25">
      <c r="A328" t="s">
        <v>407</v>
      </c>
      <c r="B328" t="s">
        <v>701</v>
      </c>
      <c r="C328">
        <v>10</v>
      </c>
      <c r="D328">
        <v>0.15</v>
      </c>
      <c r="E328">
        <v>0</v>
      </c>
      <c r="F328">
        <v>0</v>
      </c>
      <c r="G328">
        <v>0</v>
      </c>
      <c r="H328">
        <v>6.1</v>
      </c>
      <c r="I328">
        <v>0</v>
      </c>
      <c r="J328">
        <v>1E-3</v>
      </c>
      <c r="K328">
        <v>0.77</v>
      </c>
      <c r="L328">
        <v>2.0299999999999998</v>
      </c>
    </row>
    <row r="329" spans="1:12" x14ac:dyDescent="0.25">
      <c r="A329" t="s">
        <v>143</v>
      </c>
      <c r="B329" t="s">
        <v>701</v>
      </c>
      <c r="C329">
        <v>30</v>
      </c>
      <c r="D329">
        <v>0.56000000000000005</v>
      </c>
      <c r="E329">
        <v>0.54</v>
      </c>
      <c r="F329">
        <v>0</v>
      </c>
      <c r="G329">
        <v>0.15</v>
      </c>
      <c r="H329">
        <v>4</v>
      </c>
      <c r="I329">
        <v>0.16</v>
      </c>
      <c r="J329">
        <v>3.7999999999999999E-2</v>
      </c>
      <c r="K329">
        <v>1.03</v>
      </c>
      <c r="L329">
        <v>1.24</v>
      </c>
    </row>
    <row r="330" spans="1:12" x14ac:dyDescent="0.25">
      <c r="A330" t="s">
        <v>408</v>
      </c>
      <c r="B330" t="s">
        <v>701</v>
      </c>
      <c r="C330">
        <v>10</v>
      </c>
      <c r="D330">
        <v>0.26</v>
      </c>
      <c r="E330">
        <v>0</v>
      </c>
      <c r="F330">
        <v>0</v>
      </c>
      <c r="G330">
        <v>0</v>
      </c>
      <c r="H330">
        <v>0</v>
      </c>
      <c r="I330">
        <v>0</v>
      </c>
    </row>
    <row r="331" spans="1:12" x14ac:dyDescent="0.25">
      <c r="A331" t="s">
        <v>164</v>
      </c>
      <c r="B331" t="s">
        <v>701</v>
      </c>
      <c r="C331">
        <v>20</v>
      </c>
      <c r="D331">
        <v>0.51</v>
      </c>
      <c r="E331">
        <v>2.7</v>
      </c>
      <c r="F331">
        <v>0</v>
      </c>
      <c r="G331">
        <v>0.96</v>
      </c>
      <c r="H331">
        <v>14.1</v>
      </c>
      <c r="I331">
        <v>0.72</v>
      </c>
      <c r="J331">
        <v>6.8000000000000005E-2</v>
      </c>
      <c r="K331">
        <v>0.75</v>
      </c>
      <c r="L331">
        <v>1.1499999999999999</v>
      </c>
    </row>
    <row r="332" spans="1:12" x14ac:dyDescent="0.25">
      <c r="A332" t="s">
        <v>409</v>
      </c>
      <c r="B332" t="s">
        <v>701</v>
      </c>
      <c r="C332">
        <v>90</v>
      </c>
      <c r="D332">
        <v>0.09</v>
      </c>
      <c r="E332">
        <v>0</v>
      </c>
      <c r="F332">
        <v>0</v>
      </c>
      <c r="G332">
        <v>0</v>
      </c>
      <c r="H332">
        <v>7.05</v>
      </c>
      <c r="I332">
        <v>0</v>
      </c>
      <c r="J332">
        <v>0</v>
      </c>
      <c r="L332">
        <v>1.19</v>
      </c>
    </row>
    <row r="333" spans="1:12" x14ac:dyDescent="0.25">
      <c r="A333" t="s">
        <v>152</v>
      </c>
      <c r="B333" t="s">
        <v>701</v>
      </c>
      <c r="C333">
        <v>20</v>
      </c>
      <c r="D333">
        <v>0.17</v>
      </c>
      <c r="E333">
        <v>0.48</v>
      </c>
      <c r="F333">
        <v>0</v>
      </c>
      <c r="G333">
        <v>0</v>
      </c>
      <c r="H333">
        <v>0.19</v>
      </c>
      <c r="I333">
        <v>0</v>
      </c>
      <c r="J333">
        <v>0</v>
      </c>
      <c r="L333">
        <v>1</v>
      </c>
    </row>
    <row r="334" spans="1:12" x14ac:dyDescent="0.25">
      <c r="A334" t="s">
        <v>410</v>
      </c>
      <c r="B334" t="s">
        <v>701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</row>
    <row r="335" spans="1:12" x14ac:dyDescent="0.25">
      <c r="A335" t="s">
        <v>411</v>
      </c>
      <c r="B335" t="s">
        <v>701</v>
      </c>
      <c r="C335">
        <v>20</v>
      </c>
      <c r="D335">
        <v>0.08</v>
      </c>
      <c r="E335">
        <v>0</v>
      </c>
      <c r="F335">
        <v>0</v>
      </c>
      <c r="G335">
        <v>0</v>
      </c>
      <c r="H335">
        <v>0</v>
      </c>
      <c r="I335">
        <v>0</v>
      </c>
    </row>
    <row r="336" spans="1:12" x14ac:dyDescent="0.25">
      <c r="A336" t="s">
        <v>412</v>
      </c>
      <c r="B336" t="s">
        <v>701</v>
      </c>
      <c r="C336">
        <v>20</v>
      </c>
      <c r="D336">
        <v>0.54</v>
      </c>
      <c r="E336">
        <v>1.29</v>
      </c>
      <c r="F336">
        <v>0</v>
      </c>
      <c r="G336">
        <v>0</v>
      </c>
      <c r="H336">
        <v>2.48</v>
      </c>
      <c r="I336">
        <v>0</v>
      </c>
      <c r="J336">
        <v>0</v>
      </c>
      <c r="L336">
        <v>1.54</v>
      </c>
    </row>
    <row r="337" spans="1:12" x14ac:dyDescent="0.25">
      <c r="A337" t="s">
        <v>413</v>
      </c>
      <c r="B337" t="s">
        <v>701</v>
      </c>
      <c r="C337">
        <v>10</v>
      </c>
      <c r="D337">
        <v>0.31</v>
      </c>
      <c r="E337">
        <v>1.3</v>
      </c>
      <c r="F337">
        <v>0</v>
      </c>
      <c r="G337">
        <v>0.03</v>
      </c>
      <c r="H337">
        <v>0.19</v>
      </c>
      <c r="I337">
        <v>0.01</v>
      </c>
      <c r="J337">
        <v>0.17</v>
      </c>
      <c r="K337">
        <v>0.32</v>
      </c>
      <c r="L337">
        <v>1</v>
      </c>
    </row>
    <row r="338" spans="1:12" x14ac:dyDescent="0.25">
      <c r="A338" t="s">
        <v>414</v>
      </c>
      <c r="B338" t="s">
        <v>701</v>
      </c>
      <c r="C338">
        <v>50</v>
      </c>
      <c r="D338">
        <v>0.57999999999999996</v>
      </c>
      <c r="E338">
        <v>0.82</v>
      </c>
      <c r="F338">
        <v>0</v>
      </c>
      <c r="G338">
        <v>0.17</v>
      </c>
      <c r="H338">
        <v>12.39</v>
      </c>
      <c r="I338">
        <v>0.27</v>
      </c>
      <c r="J338">
        <v>1.4E-2</v>
      </c>
      <c r="K338">
        <v>1.57</v>
      </c>
      <c r="L338">
        <v>1.78</v>
      </c>
    </row>
    <row r="339" spans="1:12" x14ac:dyDescent="0.25">
      <c r="A339" t="s">
        <v>166</v>
      </c>
      <c r="B339" t="s">
        <v>701</v>
      </c>
      <c r="C339">
        <v>10</v>
      </c>
      <c r="D339">
        <v>0.35</v>
      </c>
      <c r="E339">
        <v>0</v>
      </c>
      <c r="F339">
        <v>0</v>
      </c>
      <c r="G339">
        <v>0</v>
      </c>
      <c r="H339">
        <v>0</v>
      </c>
      <c r="I339">
        <v>0</v>
      </c>
    </row>
    <row r="340" spans="1:12" x14ac:dyDescent="0.25">
      <c r="A340" t="s">
        <v>148</v>
      </c>
      <c r="B340" t="s">
        <v>701</v>
      </c>
      <c r="C340">
        <v>10</v>
      </c>
      <c r="D340">
        <v>0.36</v>
      </c>
      <c r="E340">
        <v>0</v>
      </c>
      <c r="F340">
        <v>0</v>
      </c>
      <c r="G340">
        <v>0.01</v>
      </c>
      <c r="H340">
        <v>0.95</v>
      </c>
      <c r="I340">
        <v>0.02</v>
      </c>
      <c r="J340">
        <v>1.4999999999999999E-2</v>
      </c>
      <c r="K340">
        <v>1.51</v>
      </c>
      <c r="L340">
        <v>1</v>
      </c>
    </row>
    <row r="341" spans="1:12" x14ac:dyDescent="0.25">
      <c r="A341" t="s">
        <v>170</v>
      </c>
      <c r="B341" t="s">
        <v>701</v>
      </c>
      <c r="C341">
        <v>30</v>
      </c>
      <c r="D341">
        <v>0.43</v>
      </c>
      <c r="E341">
        <v>0.3</v>
      </c>
      <c r="F341">
        <v>0</v>
      </c>
      <c r="G341">
        <v>0.02</v>
      </c>
      <c r="H341">
        <v>3.05</v>
      </c>
      <c r="I341">
        <v>0</v>
      </c>
      <c r="J341">
        <v>6.0000000000000001E-3</v>
      </c>
      <c r="K341">
        <v>0.11</v>
      </c>
      <c r="L341">
        <v>1</v>
      </c>
    </row>
    <row r="342" spans="1:12" x14ac:dyDescent="0.25">
      <c r="A342" t="s">
        <v>415</v>
      </c>
      <c r="B342" t="s">
        <v>701</v>
      </c>
      <c r="C342">
        <v>10</v>
      </c>
      <c r="D342">
        <v>0.21</v>
      </c>
      <c r="E342">
        <v>0.16</v>
      </c>
      <c r="F342">
        <v>0</v>
      </c>
      <c r="G342">
        <v>0.13</v>
      </c>
      <c r="H342">
        <v>2.1</v>
      </c>
      <c r="I342">
        <v>0.28000000000000003</v>
      </c>
      <c r="J342">
        <v>6.2E-2</v>
      </c>
      <c r="K342">
        <v>2.16</v>
      </c>
      <c r="L342">
        <v>1.91</v>
      </c>
    </row>
    <row r="343" spans="1:12" x14ac:dyDescent="0.25">
      <c r="A343" t="s">
        <v>416</v>
      </c>
      <c r="B343" t="s">
        <v>701</v>
      </c>
      <c r="C343">
        <v>30</v>
      </c>
      <c r="D343">
        <v>0.38</v>
      </c>
      <c r="E343">
        <v>1.06</v>
      </c>
      <c r="F343">
        <v>0</v>
      </c>
      <c r="G343">
        <v>0</v>
      </c>
      <c r="H343">
        <v>2.29</v>
      </c>
      <c r="I343">
        <v>0</v>
      </c>
      <c r="J343">
        <v>0</v>
      </c>
      <c r="L343">
        <v>1</v>
      </c>
    </row>
    <row r="344" spans="1:12" x14ac:dyDescent="0.25">
      <c r="A344" t="s">
        <v>46</v>
      </c>
      <c r="B344" t="s">
        <v>701</v>
      </c>
      <c r="C344">
        <v>10</v>
      </c>
      <c r="D344">
        <v>0.26</v>
      </c>
      <c r="E344">
        <v>0</v>
      </c>
      <c r="F344">
        <v>0</v>
      </c>
      <c r="G344">
        <v>0</v>
      </c>
      <c r="H344">
        <v>0.56999999999999995</v>
      </c>
      <c r="I344">
        <v>0</v>
      </c>
      <c r="J344">
        <v>0</v>
      </c>
      <c r="L344">
        <v>1</v>
      </c>
    </row>
    <row r="345" spans="1:12" x14ac:dyDescent="0.25">
      <c r="A345" t="s">
        <v>156</v>
      </c>
      <c r="B345" t="s">
        <v>701</v>
      </c>
      <c r="C345">
        <v>10</v>
      </c>
      <c r="D345">
        <v>0.14000000000000001</v>
      </c>
      <c r="E345">
        <v>0</v>
      </c>
      <c r="F345">
        <v>0</v>
      </c>
      <c r="G345">
        <v>0</v>
      </c>
      <c r="H345">
        <v>0.56999999999999995</v>
      </c>
      <c r="I345">
        <v>0</v>
      </c>
      <c r="J345">
        <v>0</v>
      </c>
      <c r="L345">
        <v>1</v>
      </c>
    </row>
    <row r="346" spans="1:12" x14ac:dyDescent="0.25">
      <c r="A346" t="s">
        <v>151</v>
      </c>
      <c r="B346" t="s">
        <v>701</v>
      </c>
      <c r="C346">
        <v>10</v>
      </c>
      <c r="D346">
        <v>0</v>
      </c>
      <c r="E346">
        <v>0</v>
      </c>
      <c r="F346">
        <v>0</v>
      </c>
      <c r="G346">
        <v>0</v>
      </c>
      <c r="H346">
        <v>0.76</v>
      </c>
      <c r="I346">
        <v>0</v>
      </c>
      <c r="J346">
        <v>0</v>
      </c>
      <c r="L346">
        <v>1</v>
      </c>
    </row>
    <row r="347" spans="1:12" x14ac:dyDescent="0.25">
      <c r="A347" t="s">
        <v>417</v>
      </c>
      <c r="B347" t="s">
        <v>701</v>
      </c>
      <c r="C347">
        <v>40</v>
      </c>
      <c r="D347">
        <v>0.32</v>
      </c>
      <c r="E347">
        <v>0.99</v>
      </c>
      <c r="F347">
        <v>0</v>
      </c>
      <c r="G347">
        <v>0.05</v>
      </c>
      <c r="H347">
        <v>7.24</v>
      </c>
      <c r="I347">
        <v>0.09</v>
      </c>
      <c r="J347">
        <v>6.0000000000000001E-3</v>
      </c>
      <c r="K347">
        <v>1.84</v>
      </c>
      <c r="L347">
        <v>1.5</v>
      </c>
    </row>
    <row r="348" spans="1:12" x14ac:dyDescent="0.25">
      <c r="A348" t="s">
        <v>177</v>
      </c>
      <c r="B348" t="s">
        <v>701</v>
      </c>
      <c r="C348">
        <v>10</v>
      </c>
      <c r="D348">
        <v>0.68</v>
      </c>
      <c r="E348">
        <v>0.05</v>
      </c>
      <c r="F348">
        <v>0</v>
      </c>
      <c r="G348">
        <v>0</v>
      </c>
      <c r="H348">
        <v>3.62</v>
      </c>
      <c r="I348">
        <v>0</v>
      </c>
      <c r="J348">
        <v>0</v>
      </c>
      <c r="L348">
        <v>1.47</v>
      </c>
    </row>
    <row r="349" spans="1:12" x14ac:dyDescent="0.25">
      <c r="A349" t="s">
        <v>189</v>
      </c>
      <c r="B349" t="s">
        <v>701</v>
      </c>
      <c r="C349">
        <v>10</v>
      </c>
      <c r="D349">
        <v>0</v>
      </c>
      <c r="E349">
        <v>0</v>
      </c>
      <c r="F349">
        <v>0</v>
      </c>
      <c r="G349">
        <v>0</v>
      </c>
      <c r="H349">
        <v>0.19</v>
      </c>
      <c r="I349">
        <v>0.01</v>
      </c>
      <c r="J349">
        <v>2.5000000000000001E-2</v>
      </c>
      <c r="K349">
        <v>2.42</v>
      </c>
      <c r="L349">
        <v>2</v>
      </c>
    </row>
    <row r="350" spans="1:12" x14ac:dyDescent="0.25">
      <c r="A350" t="s">
        <v>418</v>
      </c>
      <c r="B350" t="s">
        <v>701</v>
      </c>
      <c r="C350">
        <v>10</v>
      </c>
      <c r="D350">
        <v>0.44</v>
      </c>
      <c r="E350">
        <v>0.35</v>
      </c>
      <c r="F350">
        <v>0</v>
      </c>
      <c r="G350">
        <v>0</v>
      </c>
      <c r="H350">
        <v>0.38</v>
      </c>
      <c r="I350">
        <v>0</v>
      </c>
      <c r="J350">
        <v>0</v>
      </c>
      <c r="L350">
        <v>1</v>
      </c>
    </row>
    <row r="351" spans="1:12" x14ac:dyDescent="0.25">
      <c r="A351" t="s">
        <v>419</v>
      </c>
      <c r="B351" t="s">
        <v>701</v>
      </c>
      <c r="C351">
        <v>10</v>
      </c>
      <c r="D351">
        <v>0.21</v>
      </c>
      <c r="E351">
        <v>0</v>
      </c>
      <c r="F351">
        <v>0</v>
      </c>
      <c r="G351">
        <v>0</v>
      </c>
      <c r="H351">
        <v>0</v>
      </c>
      <c r="I351">
        <v>0</v>
      </c>
    </row>
    <row r="352" spans="1:12" x14ac:dyDescent="0.25">
      <c r="A352" t="s">
        <v>187</v>
      </c>
      <c r="B352" t="s">
        <v>701</v>
      </c>
      <c r="C352">
        <v>110</v>
      </c>
      <c r="D352">
        <v>0.31</v>
      </c>
      <c r="E352">
        <v>0.2</v>
      </c>
      <c r="F352">
        <v>0</v>
      </c>
      <c r="G352">
        <v>0.11</v>
      </c>
      <c r="H352">
        <v>10.67</v>
      </c>
      <c r="I352">
        <v>0.2</v>
      </c>
      <c r="J352">
        <v>0.01</v>
      </c>
      <c r="K352">
        <v>1.79</v>
      </c>
      <c r="L352">
        <v>1.23</v>
      </c>
    </row>
    <row r="353" spans="1:12" x14ac:dyDescent="0.25">
      <c r="A353" t="s">
        <v>130</v>
      </c>
      <c r="B353" t="s">
        <v>701</v>
      </c>
      <c r="C353">
        <v>40</v>
      </c>
      <c r="D353">
        <v>0.32</v>
      </c>
      <c r="E353">
        <v>0.79</v>
      </c>
      <c r="F353">
        <v>0</v>
      </c>
      <c r="G353">
        <v>0.03</v>
      </c>
      <c r="H353">
        <v>2.29</v>
      </c>
      <c r="I353">
        <v>0.03</v>
      </c>
      <c r="J353">
        <v>1.2E-2</v>
      </c>
      <c r="K353">
        <v>0.94</v>
      </c>
      <c r="L353">
        <v>1.17</v>
      </c>
    </row>
    <row r="354" spans="1:12" x14ac:dyDescent="0.25">
      <c r="A354" t="s">
        <v>420</v>
      </c>
      <c r="B354" t="s">
        <v>701</v>
      </c>
      <c r="C354">
        <v>10</v>
      </c>
      <c r="D354">
        <v>0.32</v>
      </c>
      <c r="E354">
        <v>3.43</v>
      </c>
      <c r="F354">
        <v>0</v>
      </c>
      <c r="G354">
        <v>0.39</v>
      </c>
      <c r="H354">
        <v>15.62</v>
      </c>
      <c r="I354">
        <v>0.65</v>
      </c>
      <c r="J354">
        <v>2.5000000000000001E-2</v>
      </c>
      <c r="K354">
        <v>1.66</v>
      </c>
      <c r="L354">
        <v>1.68</v>
      </c>
    </row>
    <row r="355" spans="1:12" x14ac:dyDescent="0.25">
      <c r="A355" t="s">
        <v>421</v>
      </c>
      <c r="B355" t="s">
        <v>701</v>
      </c>
      <c r="C355">
        <v>10</v>
      </c>
      <c r="D355">
        <v>0</v>
      </c>
      <c r="E355">
        <v>0</v>
      </c>
      <c r="F355">
        <v>0</v>
      </c>
      <c r="G355">
        <v>0.05</v>
      </c>
      <c r="H355">
        <v>4.1900000000000004</v>
      </c>
      <c r="I355">
        <v>0.02</v>
      </c>
      <c r="J355">
        <v>1.2999999999999999E-2</v>
      </c>
      <c r="K355">
        <v>0.38</v>
      </c>
      <c r="L355">
        <v>2</v>
      </c>
    </row>
    <row r="356" spans="1:12" x14ac:dyDescent="0.25">
      <c r="A356" t="s">
        <v>182</v>
      </c>
      <c r="B356" t="s">
        <v>701</v>
      </c>
      <c r="C356">
        <v>30</v>
      </c>
      <c r="D356">
        <v>0.3</v>
      </c>
      <c r="E356">
        <v>7.0000000000000007E-2</v>
      </c>
      <c r="F356">
        <v>0</v>
      </c>
      <c r="G356">
        <v>0.01</v>
      </c>
      <c r="H356">
        <v>1.1399999999999999</v>
      </c>
      <c r="I356">
        <v>0.01</v>
      </c>
      <c r="J356">
        <v>1.2E-2</v>
      </c>
      <c r="K356">
        <v>0.54</v>
      </c>
      <c r="L356">
        <v>1.83</v>
      </c>
    </row>
    <row r="357" spans="1:12" x14ac:dyDescent="0.25">
      <c r="A357" t="s">
        <v>422</v>
      </c>
      <c r="B357" t="s">
        <v>701</v>
      </c>
      <c r="C357">
        <v>40</v>
      </c>
      <c r="D357">
        <v>0.6</v>
      </c>
      <c r="E357">
        <v>1.56</v>
      </c>
      <c r="F357">
        <v>0</v>
      </c>
      <c r="G357">
        <v>0.12</v>
      </c>
      <c r="H357">
        <v>4.1900000000000004</v>
      </c>
      <c r="I357">
        <v>0.14000000000000001</v>
      </c>
      <c r="J357">
        <v>2.8000000000000001E-2</v>
      </c>
      <c r="K357">
        <v>1.22</v>
      </c>
      <c r="L357">
        <v>1.86</v>
      </c>
    </row>
    <row r="358" spans="1:12" x14ac:dyDescent="0.25">
      <c r="A358" t="s">
        <v>423</v>
      </c>
      <c r="B358" t="s">
        <v>701</v>
      </c>
      <c r="C358">
        <v>140</v>
      </c>
      <c r="D358">
        <v>0.47</v>
      </c>
      <c r="E358">
        <v>0.45</v>
      </c>
      <c r="F358">
        <v>0</v>
      </c>
      <c r="G358">
        <v>0.77</v>
      </c>
      <c r="H358">
        <v>16.579999999999998</v>
      </c>
      <c r="I358">
        <v>0.57999999999999996</v>
      </c>
      <c r="J358">
        <v>4.5999999999999999E-2</v>
      </c>
      <c r="K358">
        <v>0.76</v>
      </c>
      <c r="L358">
        <v>1.95</v>
      </c>
    </row>
    <row r="359" spans="1:12" x14ac:dyDescent="0.25">
      <c r="A359" t="s">
        <v>150</v>
      </c>
      <c r="B359" t="s">
        <v>701</v>
      </c>
      <c r="C359">
        <v>10</v>
      </c>
      <c r="D359">
        <v>0.06</v>
      </c>
      <c r="E359">
        <v>1.34</v>
      </c>
      <c r="F359">
        <v>0</v>
      </c>
      <c r="G359">
        <v>0</v>
      </c>
      <c r="H359">
        <v>0</v>
      </c>
      <c r="I359">
        <v>0</v>
      </c>
    </row>
    <row r="360" spans="1:12" x14ac:dyDescent="0.25">
      <c r="A360" t="s">
        <v>424</v>
      </c>
      <c r="B360" t="s">
        <v>701</v>
      </c>
      <c r="C360">
        <v>210</v>
      </c>
      <c r="D360">
        <v>0.32</v>
      </c>
      <c r="E360">
        <v>0.18</v>
      </c>
      <c r="F360">
        <v>0</v>
      </c>
      <c r="G360">
        <v>0.15</v>
      </c>
      <c r="H360">
        <v>9.7200000000000006</v>
      </c>
      <c r="I360">
        <v>0.23</v>
      </c>
      <c r="J360">
        <v>1.6E-2</v>
      </c>
      <c r="K360">
        <v>1.48</v>
      </c>
      <c r="L360">
        <v>1.45</v>
      </c>
    </row>
    <row r="361" spans="1:12" x14ac:dyDescent="0.25">
      <c r="A361" t="s">
        <v>425</v>
      </c>
      <c r="B361" t="s">
        <v>701</v>
      </c>
      <c r="C361">
        <v>10</v>
      </c>
      <c r="D361">
        <v>0.38</v>
      </c>
      <c r="E361">
        <v>1.39</v>
      </c>
      <c r="F361">
        <v>0</v>
      </c>
      <c r="G361">
        <v>0</v>
      </c>
      <c r="H361">
        <v>0</v>
      </c>
      <c r="I361">
        <v>0</v>
      </c>
    </row>
    <row r="362" spans="1:12" x14ac:dyDescent="0.25">
      <c r="A362" t="s">
        <v>426</v>
      </c>
      <c r="B362" t="s">
        <v>701</v>
      </c>
      <c r="C362">
        <v>50</v>
      </c>
      <c r="D362">
        <v>0.1</v>
      </c>
      <c r="E362">
        <v>0.05</v>
      </c>
      <c r="F362">
        <v>0</v>
      </c>
      <c r="G362">
        <v>0.03</v>
      </c>
      <c r="H362">
        <v>0.76</v>
      </c>
      <c r="I362">
        <v>0.03</v>
      </c>
      <c r="J362">
        <v>4.1000000000000002E-2</v>
      </c>
      <c r="K362">
        <v>1.08</v>
      </c>
      <c r="L362">
        <v>1</v>
      </c>
    </row>
    <row r="363" spans="1:12" x14ac:dyDescent="0.25">
      <c r="A363" t="s">
        <v>427</v>
      </c>
      <c r="B363" t="s">
        <v>701</v>
      </c>
      <c r="C363">
        <v>10</v>
      </c>
      <c r="D363">
        <v>0.27</v>
      </c>
      <c r="E363">
        <v>0.16</v>
      </c>
      <c r="F363">
        <v>0</v>
      </c>
      <c r="G363">
        <v>0.17</v>
      </c>
      <c r="H363">
        <v>9.34</v>
      </c>
      <c r="I363">
        <v>0.33</v>
      </c>
      <c r="J363">
        <v>1.7999999999999999E-2</v>
      </c>
      <c r="K363">
        <v>1.93</v>
      </c>
      <c r="L363">
        <v>1.43</v>
      </c>
    </row>
    <row r="364" spans="1:12" x14ac:dyDescent="0.25">
      <c r="A364" t="s">
        <v>428</v>
      </c>
      <c r="B364" t="s">
        <v>701</v>
      </c>
      <c r="C364">
        <v>20</v>
      </c>
      <c r="D364">
        <v>0.42</v>
      </c>
      <c r="E364">
        <v>0.13</v>
      </c>
      <c r="F364">
        <v>0</v>
      </c>
      <c r="G364">
        <v>0.25</v>
      </c>
      <c r="H364">
        <v>5.72</v>
      </c>
      <c r="I364">
        <v>0.56000000000000005</v>
      </c>
      <c r="J364">
        <v>4.3999999999999997E-2</v>
      </c>
      <c r="K364">
        <v>2.23</v>
      </c>
      <c r="L364">
        <v>1.63</v>
      </c>
    </row>
    <row r="365" spans="1:12" x14ac:dyDescent="0.25">
      <c r="A365" t="s">
        <v>180</v>
      </c>
      <c r="B365" t="s">
        <v>701</v>
      </c>
      <c r="C365">
        <v>10</v>
      </c>
      <c r="D365">
        <v>0.44</v>
      </c>
      <c r="E365">
        <v>0</v>
      </c>
      <c r="F365">
        <v>0</v>
      </c>
      <c r="G365">
        <v>0</v>
      </c>
      <c r="H365">
        <v>2.48</v>
      </c>
      <c r="I365">
        <v>0</v>
      </c>
      <c r="J365">
        <v>1E-3</v>
      </c>
      <c r="K365">
        <v>1.57</v>
      </c>
      <c r="L365">
        <v>1</v>
      </c>
    </row>
    <row r="366" spans="1:12" x14ac:dyDescent="0.25">
      <c r="A366" t="s">
        <v>186</v>
      </c>
      <c r="B366" t="s">
        <v>701</v>
      </c>
      <c r="C366">
        <v>50</v>
      </c>
      <c r="D366">
        <v>0.49</v>
      </c>
      <c r="E366">
        <v>1.47</v>
      </c>
      <c r="F366">
        <v>0</v>
      </c>
      <c r="G366">
        <v>2</v>
      </c>
      <c r="H366">
        <v>28.58</v>
      </c>
      <c r="I366">
        <v>0.33</v>
      </c>
      <c r="J366">
        <v>7.0000000000000007E-2</v>
      </c>
      <c r="K366">
        <v>0.16</v>
      </c>
      <c r="L366">
        <v>1.37</v>
      </c>
    </row>
    <row r="367" spans="1:12" x14ac:dyDescent="0.25">
      <c r="A367" t="s">
        <v>429</v>
      </c>
      <c r="B367" t="s">
        <v>701</v>
      </c>
      <c r="C367">
        <v>10</v>
      </c>
      <c r="D367">
        <v>0.28000000000000003</v>
      </c>
      <c r="E367">
        <v>0</v>
      </c>
      <c r="F367">
        <v>0</v>
      </c>
      <c r="G367">
        <v>0</v>
      </c>
      <c r="H367">
        <v>9.7200000000000006</v>
      </c>
      <c r="I367">
        <v>0.01</v>
      </c>
      <c r="J367">
        <v>0</v>
      </c>
      <c r="K367">
        <v>1.5</v>
      </c>
      <c r="L367">
        <v>1.63</v>
      </c>
    </row>
    <row r="368" spans="1:12" x14ac:dyDescent="0.25">
      <c r="A368" t="s">
        <v>430</v>
      </c>
      <c r="B368" t="s">
        <v>701</v>
      </c>
      <c r="C368">
        <v>20</v>
      </c>
      <c r="D368">
        <v>0.08</v>
      </c>
      <c r="E368">
        <v>0</v>
      </c>
      <c r="F368">
        <v>0</v>
      </c>
      <c r="G368">
        <v>0</v>
      </c>
      <c r="H368">
        <v>0.19</v>
      </c>
      <c r="I368">
        <v>0</v>
      </c>
      <c r="J368">
        <v>0</v>
      </c>
      <c r="L368">
        <v>1</v>
      </c>
    </row>
    <row r="369" spans="1:12" x14ac:dyDescent="0.25">
      <c r="A369" t="s">
        <v>431</v>
      </c>
      <c r="B369" t="s">
        <v>701</v>
      </c>
      <c r="C369">
        <v>10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</row>
    <row r="370" spans="1:12" x14ac:dyDescent="0.25">
      <c r="A370" t="s">
        <v>432</v>
      </c>
      <c r="B370" t="s">
        <v>701</v>
      </c>
      <c r="C370">
        <v>20</v>
      </c>
      <c r="D370">
        <v>0.25</v>
      </c>
      <c r="E370">
        <v>0.09</v>
      </c>
      <c r="F370">
        <v>0</v>
      </c>
      <c r="G370">
        <v>0</v>
      </c>
      <c r="H370">
        <v>0</v>
      </c>
      <c r="I370">
        <v>0</v>
      </c>
    </row>
    <row r="371" spans="1:12" x14ac:dyDescent="0.25">
      <c r="A371" t="s">
        <v>142</v>
      </c>
      <c r="B371" t="s">
        <v>701</v>
      </c>
      <c r="C371">
        <v>10</v>
      </c>
      <c r="D371">
        <v>0.05</v>
      </c>
      <c r="E371">
        <v>0</v>
      </c>
      <c r="F371">
        <v>0</v>
      </c>
      <c r="G371">
        <v>0</v>
      </c>
      <c r="H371">
        <v>0</v>
      </c>
      <c r="I371">
        <v>0</v>
      </c>
    </row>
    <row r="372" spans="1:12" x14ac:dyDescent="0.25">
      <c r="A372" t="s">
        <v>433</v>
      </c>
      <c r="B372" t="s">
        <v>701</v>
      </c>
      <c r="C372">
        <v>30</v>
      </c>
      <c r="D372">
        <v>0.3</v>
      </c>
      <c r="E372">
        <v>2.0699999999999998</v>
      </c>
      <c r="F372">
        <v>0</v>
      </c>
      <c r="G372">
        <v>0</v>
      </c>
      <c r="H372">
        <v>3.43</v>
      </c>
      <c r="I372">
        <v>0</v>
      </c>
      <c r="J372">
        <v>0</v>
      </c>
      <c r="L372">
        <v>1.33</v>
      </c>
    </row>
    <row r="373" spans="1:12" x14ac:dyDescent="0.25">
      <c r="A373" t="s">
        <v>178</v>
      </c>
      <c r="B373" t="s">
        <v>701</v>
      </c>
      <c r="C373">
        <v>50</v>
      </c>
      <c r="D373">
        <v>0.53</v>
      </c>
      <c r="E373">
        <v>2.1800000000000002</v>
      </c>
      <c r="F373">
        <v>0</v>
      </c>
      <c r="G373">
        <v>0.03</v>
      </c>
      <c r="H373">
        <v>16.77</v>
      </c>
      <c r="I373">
        <v>0.01</v>
      </c>
      <c r="J373">
        <v>2E-3</v>
      </c>
      <c r="K373">
        <v>0.21</v>
      </c>
      <c r="L373">
        <v>1.1599999999999999</v>
      </c>
    </row>
    <row r="374" spans="1:12" x14ac:dyDescent="0.25">
      <c r="A374" t="s">
        <v>168</v>
      </c>
      <c r="B374" t="s">
        <v>701</v>
      </c>
      <c r="C374">
        <v>10</v>
      </c>
      <c r="D374">
        <v>0.55000000000000004</v>
      </c>
      <c r="E374">
        <v>0</v>
      </c>
      <c r="F374">
        <v>0</v>
      </c>
      <c r="G374">
        <v>0.45</v>
      </c>
      <c r="H374">
        <v>1.91</v>
      </c>
      <c r="I374">
        <v>0.41</v>
      </c>
      <c r="J374">
        <v>0.23499999999999999</v>
      </c>
      <c r="K374">
        <v>0.91</v>
      </c>
      <c r="L374">
        <v>1.2</v>
      </c>
    </row>
    <row r="375" spans="1:12" x14ac:dyDescent="0.25">
      <c r="A375" t="s">
        <v>153</v>
      </c>
      <c r="B375" t="s">
        <v>701</v>
      </c>
      <c r="C375">
        <v>50</v>
      </c>
      <c r="D375">
        <v>0.48</v>
      </c>
      <c r="E375">
        <v>0.1</v>
      </c>
      <c r="F375">
        <v>0</v>
      </c>
      <c r="G375">
        <v>7.93</v>
      </c>
      <c r="H375">
        <v>24.77</v>
      </c>
      <c r="I375">
        <v>0.51</v>
      </c>
      <c r="J375">
        <v>0.32</v>
      </c>
      <c r="K375">
        <v>0.06</v>
      </c>
      <c r="L375">
        <v>1.04</v>
      </c>
    </row>
    <row r="376" spans="1:12" x14ac:dyDescent="0.25">
      <c r="A376" t="s">
        <v>185</v>
      </c>
      <c r="B376" t="s">
        <v>701</v>
      </c>
      <c r="C376">
        <v>20</v>
      </c>
      <c r="D376">
        <v>0.39</v>
      </c>
      <c r="E376">
        <v>0.43</v>
      </c>
      <c r="F376">
        <v>0</v>
      </c>
      <c r="G376">
        <v>0.01</v>
      </c>
      <c r="H376">
        <v>1.52</v>
      </c>
      <c r="I376">
        <v>0.01</v>
      </c>
      <c r="J376">
        <v>8.9999999999999993E-3</v>
      </c>
      <c r="K376">
        <v>1.05</v>
      </c>
      <c r="L376">
        <v>1</v>
      </c>
    </row>
    <row r="377" spans="1:12" x14ac:dyDescent="0.25">
      <c r="A377" t="s">
        <v>434</v>
      </c>
      <c r="B377" t="s">
        <v>701</v>
      </c>
      <c r="C377">
        <v>10</v>
      </c>
      <c r="D377">
        <v>0.35</v>
      </c>
      <c r="E377">
        <v>0.21</v>
      </c>
      <c r="F377">
        <v>0</v>
      </c>
      <c r="G377">
        <v>0</v>
      </c>
      <c r="H377">
        <v>3.81</v>
      </c>
      <c r="I377">
        <v>0</v>
      </c>
      <c r="J377">
        <v>0</v>
      </c>
      <c r="L377">
        <v>1.95</v>
      </c>
    </row>
    <row r="378" spans="1:12" x14ac:dyDescent="0.25">
      <c r="A378" t="s">
        <v>174</v>
      </c>
      <c r="B378" t="s">
        <v>701</v>
      </c>
      <c r="C378">
        <v>10</v>
      </c>
      <c r="D378">
        <v>0.37</v>
      </c>
      <c r="E378">
        <v>1.1399999999999999</v>
      </c>
      <c r="F378">
        <v>0</v>
      </c>
      <c r="G378">
        <v>0</v>
      </c>
      <c r="H378">
        <v>0.38</v>
      </c>
      <c r="I378">
        <v>0</v>
      </c>
      <c r="J378">
        <v>0</v>
      </c>
      <c r="L378">
        <v>1</v>
      </c>
    </row>
    <row r="379" spans="1:12" x14ac:dyDescent="0.25">
      <c r="A379" t="s">
        <v>175</v>
      </c>
      <c r="B379" t="s">
        <v>701</v>
      </c>
      <c r="C379">
        <v>40</v>
      </c>
      <c r="D379">
        <v>0.56999999999999995</v>
      </c>
      <c r="E379">
        <v>0.15</v>
      </c>
      <c r="F379">
        <v>0</v>
      </c>
      <c r="G379">
        <v>0.28000000000000003</v>
      </c>
      <c r="H379">
        <v>9.15</v>
      </c>
      <c r="I379">
        <v>0.06</v>
      </c>
      <c r="J379">
        <v>3.1E-2</v>
      </c>
      <c r="K379">
        <v>0.2</v>
      </c>
      <c r="L379">
        <v>1.02</v>
      </c>
    </row>
    <row r="380" spans="1:12" x14ac:dyDescent="0.25">
      <c r="A380" t="s">
        <v>435</v>
      </c>
      <c r="B380" t="s">
        <v>701</v>
      </c>
      <c r="C380">
        <v>140</v>
      </c>
      <c r="D380">
        <v>0.19</v>
      </c>
      <c r="E380">
        <v>0.6</v>
      </c>
      <c r="F380">
        <v>0</v>
      </c>
      <c r="G380">
        <v>0</v>
      </c>
      <c r="H380">
        <v>0</v>
      </c>
      <c r="I380">
        <v>0</v>
      </c>
    </row>
    <row r="381" spans="1:12" x14ac:dyDescent="0.25">
      <c r="A381" t="s">
        <v>436</v>
      </c>
      <c r="B381" t="s">
        <v>701</v>
      </c>
      <c r="C381">
        <v>20</v>
      </c>
      <c r="D381">
        <v>0.42</v>
      </c>
      <c r="E381">
        <v>0.31</v>
      </c>
      <c r="F381">
        <v>0</v>
      </c>
      <c r="G381">
        <v>0.17</v>
      </c>
      <c r="H381">
        <v>9.5299999999999994</v>
      </c>
      <c r="I381">
        <v>0.27</v>
      </c>
      <c r="J381">
        <v>1.7999999999999999E-2</v>
      </c>
      <c r="K381">
        <v>1.56</v>
      </c>
      <c r="L381">
        <v>1.58</v>
      </c>
    </row>
    <row r="382" spans="1:12" x14ac:dyDescent="0.25">
      <c r="A382" t="s">
        <v>437</v>
      </c>
      <c r="B382" t="s">
        <v>701</v>
      </c>
      <c r="C382">
        <v>10</v>
      </c>
      <c r="D382">
        <v>0.42</v>
      </c>
      <c r="E382">
        <v>0.99</v>
      </c>
      <c r="F382">
        <v>0</v>
      </c>
      <c r="G382">
        <v>0</v>
      </c>
      <c r="H382">
        <v>0.38</v>
      </c>
      <c r="I382">
        <v>0</v>
      </c>
      <c r="J382">
        <v>0</v>
      </c>
      <c r="L382">
        <v>1</v>
      </c>
    </row>
    <row r="383" spans="1:12" x14ac:dyDescent="0.25">
      <c r="A383" t="s">
        <v>438</v>
      </c>
      <c r="B383" t="s">
        <v>701</v>
      </c>
      <c r="C383">
        <v>10</v>
      </c>
      <c r="D383">
        <v>0.52</v>
      </c>
      <c r="E383">
        <v>0</v>
      </c>
      <c r="F383">
        <v>0</v>
      </c>
      <c r="G383">
        <v>0.06</v>
      </c>
      <c r="H383">
        <v>3.05</v>
      </c>
      <c r="I383">
        <v>0.08</v>
      </c>
      <c r="J383">
        <v>2.1000000000000001E-2</v>
      </c>
      <c r="K383">
        <v>1.23</v>
      </c>
      <c r="L383">
        <v>1.25</v>
      </c>
    </row>
    <row r="384" spans="1:12" x14ac:dyDescent="0.25">
      <c r="A384" t="s">
        <v>163</v>
      </c>
      <c r="B384" t="s">
        <v>701</v>
      </c>
      <c r="C384">
        <v>10</v>
      </c>
      <c r="D384">
        <v>0.27</v>
      </c>
      <c r="E384">
        <v>0</v>
      </c>
      <c r="F384">
        <v>0</v>
      </c>
      <c r="G384">
        <v>0</v>
      </c>
      <c r="H384">
        <v>1.71</v>
      </c>
      <c r="I384">
        <v>0</v>
      </c>
      <c r="J384">
        <v>0</v>
      </c>
      <c r="L384">
        <v>1</v>
      </c>
    </row>
    <row r="385" spans="1:12" x14ac:dyDescent="0.25">
      <c r="A385" t="s">
        <v>439</v>
      </c>
      <c r="B385" t="s">
        <v>701</v>
      </c>
      <c r="C385">
        <v>10</v>
      </c>
      <c r="D385">
        <v>0.04</v>
      </c>
      <c r="E385">
        <v>0</v>
      </c>
      <c r="F385">
        <v>0</v>
      </c>
      <c r="G385">
        <v>0</v>
      </c>
      <c r="H385">
        <v>0.19</v>
      </c>
      <c r="I385">
        <v>0</v>
      </c>
      <c r="J385">
        <v>0</v>
      </c>
      <c r="L385">
        <v>1</v>
      </c>
    </row>
    <row r="386" spans="1:12" x14ac:dyDescent="0.25">
      <c r="A386" t="s">
        <v>120</v>
      </c>
      <c r="B386" t="s">
        <v>701</v>
      </c>
      <c r="C386">
        <v>10</v>
      </c>
      <c r="D386">
        <v>0</v>
      </c>
      <c r="E386">
        <v>0</v>
      </c>
      <c r="F386">
        <v>0</v>
      </c>
      <c r="G386">
        <v>0</v>
      </c>
      <c r="H386">
        <v>0.38</v>
      </c>
      <c r="I386">
        <v>0</v>
      </c>
      <c r="J386">
        <v>0</v>
      </c>
      <c r="L386">
        <v>1</v>
      </c>
    </row>
    <row r="387" spans="1:12" x14ac:dyDescent="0.25">
      <c r="A387" t="s">
        <v>440</v>
      </c>
      <c r="B387" t="s">
        <v>701</v>
      </c>
      <c r="C387">
        <v>10</v>
      </c>
      <c r="D387">
        <v>0.7</v>
      </c>
      <c r="E387">
        <v>3.75</v>
      </c>
      <c r="F387">
        <v>0</v>
      </c>
      <c r="G387">
        <v>0.01</v>
      </c>
      <c r="H387">
        <v>1.71</v>
      </c>
      <c r="I387">
        <v>0.02</v>
      </c>
      <c r="J387">
        <v>5.0000000000000001E-3</v>
      </c>
      <c r="K387">
        <v>2.16</v>
      </c>
      <c r="L387">
        <v>1.89</v>
      </c>
    </row>
    <row r="388" spans="1:12" x14ac:dyDescent="0.25">
      <c r="A388" t="s">
        <v>441</v>
      </c>
      <c r="B388" t="s">
        <v>701</v>
      </c>
      <c r="C388">
        <v>10</v>
      </c>
      <c r="D388">
        <v>0.2</v>
      </c>
      <c r="E388">
        <v>0.23</v>
      </c>
      <c r="F388">
        <v>0</v>
      </c>
      <c r="G388">
        <v>0</v>
      </c>
      <c r="H388">
        <v>0.56999999999999995</v>
      </c>
      <c r="I388">
        <v>0</v>
      </c>
      <c r="J388">
        <v>0</v>
      </c>
      <c r="L388">
        <v>1.33</v>
      </c>
    </row>
    <row r="389" spans="1:12" x14ac:dyDescent="0.25">
      <c r="A389" t="s">
        <v>159</v>
      </c>
      <c r="B389" t="s">
        <v>701</v>
      </c>
      <c r="C389">
        <v>10</v>
      </c>
      <c r="D389">
        <v>0.44</v>
      </c>
      <c r="E389">
        <v>1.28</v>
      </c>
      <c r="F389">
        <v>0</v>
      </c>
      <c r="G389">
        <v>0.03</v>
      </c>
      <c r="H389">
        <v>6.86</v>
      </c>
      <c r="I389">
        <v>0.01</v>
      </c>
      <c r="J389">
        <v>5.0000000000000001E-3</v>
      </c>
      <c r="K389">
        <v>0.16</v>
      </c>
      <c r="L389">
        <v>1.17</v>
      </c>
    </row>
    <row r="390" spans="1:12" x14ac:dyDescent="0.25">
      <c r="A390" t="s">
        <v>442</v>
      </c>
      <c r="B390" t="s">
        <v>701</v>
      </c>
      <c r="C390">
        <v>10</v>
      </c>
      <c r="D390">
        <v>0.2</v>
      </c>
      <c r="E390">
        <v>0</v>
      </c>
      <c r="F390">
        <v>0</v>
      </c>
      <c r="G390">
        <v>0</v>
      </c>
      <c r="H390">
        <v>0</v>
      </c>
      <c r="I390">
        <v>0</v>
      </c>
    </row>
    <row r="391" spans="1:12" x14ac:dyDescent="0.25">
      <c r="A391" t="s">
        <v>443</v>
      </c>
      <c r="B391" t="s">
        <v>701</v>
      </c>
      <c r="C391">
        <v>40</v>
      </c>
      <c r="D391">
        <v>0.4</v>
      </c>
      <c r="E391">
        <v>1.23</v>
      </c>
      <c r="F391">
        <v>0</v>
      </c>
      <c r="G391">
        <v>0</v>
      </c>
      <c r="H391">
        <v>7.81</v>
      </c>
      <c r="I391">
        <v>0</v>
      </c>
      <c r="J391">
        <v>0</v>
      </c>
      <c r="L391">
        <v>1.34</v>
      </c>
    </row>
    <row r="392" spans="1:12" x14ac:dyDescent="0.25">
      <c r="A392" t="s">
        <v>444</v>
      </c>
      <c r="B392" t="s">
        <v>701</v>
      </c>
      <c r="C392">
        <v>10</v>
      </c>
      <c r="D392">
        <v>0.53</v>
      </c>
      <c r="E392">
        <v>0</v>
      </c>
      <c r="F392">
        <v>0</v>
      </c>
      <c r="G392">
        <v>0</v>
      </c>
      <c r="H392">
        <v>0.95</v>
      </c>
      <c r="I392">
        <v>0</v>
      </c>
      <c r="J392">
        <v>0</v>
      </c>
      <c r="L392">
        <v>2</v>
      </c>
    </row>
    <row r="393" spans="1:12" x14ac:dyDescent="0.25">
      <c r="A393" t="s">
        <v>445</v>
      </c>
      <c r="B393" t="s">
        <v>701</v>
      </c>
      <c r="C393">
        <v>30</v>
      </c>
      <c r="D393">
        <v>0.47</v>
      </c>
      <c r="E393">
        <v>0.18</v>
      </c>
      <c r="F393">
        <v>0</v>
      </c>
      <c r="G393">
        <v>0.49</v>
      </c>
      <c r="H393">
        <v>17.34</v>
      </c>
      <c r="I393">
        <v>0.32</v>
      </c>
      <c r="J393">
        <v>2.8000000000000001E-2</v>
      </c>
      <c r="K393">
        <v>0.65</v>
      </c>
      <c r="L393">
        <v>1.45</v>
      </c>
    </row>
    <row r="394" spans="1:12" x14ac:dyDescent="0.25">
      <c r="A394" t="s">
        <v>446</v>
      </c>
      <c r="B394" t="s">
        <v>701</v>
      </c>
      <c r="C394">
        <v>10</v>
      </c>
      <c r="D394">
        <v>0.26</v>
      </c>
      <c r="E394">
        <v>4.09</v>
      </c>
      <c r="F394">
        <v>0</v>
      </c>
      <c r="G394">
        <v>0.86</v>
      </c>
      <c r="H394">
        <v>37.729999999999997</v>
      </c>
      <c r="I394">
        <v>0.98</v>
      </c>
      <c r="J394">
        <v>2.3E-2</v>
      </c>
      <c r="K394">
        <v>1.1299999999999999</v>
      </c>
      <c r="L394">
        <v>1.41</v>
      </c>
    </row>
    <row r="395" spans="1:12" x14ac:dyDescent="0.25">
      <c r="A395" t="s">
        <v>447</v>
      </c>
      <c r="B395" t="s">
        <v>701</v>
      </c>
      <c r="C395">
        <v>10</v>
      </c>
      <c r="D395">
        <v>0.21</v>
      </c>
      <c r="E395">
        <v>0</v>
      </c>
      <c r="F395">
        <v>0</v>
      </c>
      <c r="G395">
        <v>0</v>
      </c>
      <c r="H395">
        <v>0</v>
      </c>
      <c r="I395">
        <v>0</v>
      </c>
    </row>
    <row r="396" spans="1:12" x14ac:dyDescent="0.25">
      <c r="A396" t="s">
        <v>448</v>
      </c>
      <c r="B396" t="s">
        <v>701</v>
      </c>
      <c r="C396">
        <v>10</v>
      </c>
      <c r="D396">
        <v>0</v>
      </c>
      <c r="E396">
        <v>0</v>
      </c>
      <c r="F396">
        <v>0</v>
      </c>
      <c r="G396">
        <v>0</v>
      </c>
      <c r="H396">
        <v>0.19</v>
      </c>
      <c r="I396">
        <v>0</v>
      </c>
      <c r="J396">
        <v>0</v>
      </c>
      <c r="L396">
        <v>4</v>
      </c>
    </row>
    <row r="397" spans="1:12" x14ac:dyDescent="0.25">
      <c r="A397" t="s">
        <v>449</v>
      </c>
      <c r="B397" t="s">
        <v>701</v>
      </c>
      <c r="C397">
        <v>10</v>
      </c>
      <c r="D397">
        <v>0.47</v>
      </c>
      <c r="E397">
        <v>1.51</v>
      </c>
      <c r="F397">
        <v>0</v>
      </c>
      <c r="G397">
        <v>0.43</v>
      </c>
      <c r="H397">
        <v>4.1900000000000004</v>
      </c>
      <c r="I397">
        <v>0.26</v>
      </c>
      <c r="J397">
        <v>0.10199999999999999</v>
      </c>
      <c r="K397">
        <v>0.6</v>
      </c>
      <c r="L397">
        <v>1.27</v>
      </c>
    </row>
    <row r="398" spans="1:12" x14ac:dyDescent="0.25">
      <c r="A398" t="s">
        <v>450</v>
      </c>
      <c r="B398" t="s">
        <v>701</v>
      </c>
      <c r="C398">
        <v>20</v>
      </c>
      <c r="D398">
        <v>0.16</v>
      </c>
      <c r="E398">
        <v>0</v>
      </c>
      <c r="F398">
        <v>0</v>
      </c>
      <c r="G398">
        <v>0</v>
      </c>
      <c r="H398">
        <v>4.57</v>
      </c>
      <c r="I398">
        <v>0</v>
      </c>
      <c r="J398">
        <v>0</v>
      </c>
      <c r="L398">
        <v>1.04</v>
      </c>
    </row>
    <row r="399" spans="1:12" x14ac:dyDescent="0.25">
      <c r="A399" t="s">
        <v>451</v>
      </c>
      <c r="B399" t="s">
        <v>701</v>
      </c>
      <c r="C399">
        <v>30</v>
      </c>
      <c r="D399">
        <v>0.42</v>
      </c>
      <c r="E399">
        <v>0.01</v>
      </c>
      <c r="F399">
        <v>0</v>
      </c>
      <c r="G399">
        <v>0</v>
      </c>
      <c r="H399">
        <v>0</v>
      </c>
      <c r="I399">
        <v>0</v>
      </c>
    </row>
    <row r="400" spans="1:12" x14ac:dyDescent="0.25">
      <c r="A400" t="s">
        <v>452</v>
      </c>
      <c r="B400" t="s">
        <v>701</v>
      </c>
      <c r="C400">
        <v>10</v>
      </c>
      <c r="D400">
        <v>0.34</v>
      </c>
      <c r="E400">
        <v>0.14000000000000001</v>
      </c>
      <c r="F400">
        <v>0</v>
      </c>
      <c r="G400">
        <v>0.08</v>
      </c>
      <c r="H400">
        <v>12.19</v>
      </c>
      <c r="I400">
        <v>7.0000000000000007E-2</v>
      </c>
      <c r="J400">
        <v>6.0000000000000001E-3</v>
      </c>
      <c r="K400">
        <v>0.93</v>
      </c>
      <c r="L400">
        <v>1.17</v>
      </c>
    </row>
    <row r="401" spans="1:12" x14ac:dyDescent="0.25">
      <c r="A401" t="s">
        <v>172</v>
      </c>
      <c r="B401" t="s">
        <v>701</v>
      </c>
      <c r="C401">
        <v>10</v>
      </c>
      <c r="D401">
        <v>0.51</v>
      </c>
      <c r="E401">
        <v>1.25</v>
      </c>
      <c r="F401">
        <v>0</v>
      </c>
      <c r="G401">
        <v>0</v>
      </c>
      <c r="H401">
        <v>0.56999999999999995</v>
      </c>
      <c r="I401">
        <v>0</v>
      </c>
      <c r="J401">
        <v>3.0000000000000001E-3</v>
      </c>
      <c r="K401">
        <v>1.61</v>
      </c>
      <c r="L401">
        <v>2.33</v>
      </c>
    </row>
    <row r="402" spans="1:12" x14ac:dyDescent="0.25">
      <c r="A402" t="s">
        <v>453</v>
      </c>
      <c r="B402" t="s">
        <v>701</v>
      </c>
      <c r="C402">
        <v>10</v>
      </c>
      <c r="D402">
        <v>0.11</v>
      </c>
      <c r="E402">
        <v>0</v>
      </c>
      <c r="F402">
        <v>0</v>
      </c>
      <c r="G402">
        <v>0</v>
      </c>
      <c r="H402">
        <v>1.1399999999999999</v>
      </c>
      <c r="I402">
        <v>0</v>
      </c>
      <c r="J402">
        <v>0</v>
      </c>
      <c r="L402">
        <v>1</v>
      </c>
    </row>
    <row r="403" spans="1:12" x14ac:dyDescent="0.25">
      <c r="A403" t="s">
        <v>454</v>
      </c>
      <c r="B403" t="s">
        <v>701</v>
      </c>
      <c r="C403">
        <v>20</v>
      </c>
      <c r="D403">
        <v>0.78</v>
      </c>
      <c r="E403">
        <v>0</v>
      </c>
      <c r="F403">
        <v>0</v>
      </c>
      <c r="G403">
        <v>0.69</v>
      </c>
      <c r="H403">
        <v>32.96</v>
      </c>
      <c r="I403">
        <v>0.62</v>
      </c>
      <c r="J403">
        <v>2.1000000000000001E-2</v>
      </c>
      <c r="K403">
        <v>0.9</v>
      </c>
      <c r="L403">
        <v>1.6</v>
      </c>
    </row>
    <row r="404" spans="1:12" x14ac:dyDescent="0.25">
      <c r="A404" t="s">
        <v>184</v>
      </c>
      <c r="B404" t="s">
        <v>701</v>
      </c>
      <c r="C404">
        <v>10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</row>
    <row r="405" spans="1:12" x14ac:dyDescent="0.25">
      <c r="A405" t="s">
        <v>455</v>
      </c>
      <c r="B405" t="s">
        <v>701</v>
      </c>
      <c r="C405">
        <v>10</v>
      </c>
      <c r="D405">
        <v>0.36</v>
      </c>
      <c r="E405">
        <v>0.87</v>
      </c>
      <c r="F405">
        <v>0</v>
      </c>
      <c r="G405">
        <v>0</v>
      </c>
      <c r="H405">
        <v>1.1399999999999999</v>
      </c>
      <c r="I405">
        <v>0</v>
      </c>
      <c r="J405">
        <v>0</v>
      </c>
      <c r="L405">
        <v>1</v>
      </c>
    </row>
    <row r="406" spans="1:12" x14ac:dyDescent="0.25">
      <c r="A406" t="s">
        <v>456</v>
      </c>
      <c r="B406" t="s">
        <v>701</v>
      </c>
      <c r="C406">
        <v>10</v>
      </c>
      <c r="D406">
        <v>0</v>
      </c>
      <c r="E406">
        <v>0</v>
      </c>
      <c r="F406">
        <v>0</v>
      </c>
      <c r="G406">
        <v>0</v>
      </c>
      <c r="H406">
        <v>0.76</v>
      </c>
      <c r="I406">
        <v>0</v>
      </c>
      <c r="J406">
        <v>0</v>
      </c>
      <c r="L406">
        <v>1.25</v>
      </c>
    </row>
    <row r="407" spans="1:12" x14ac:dyDescent="0.25">
      <c r="A407" t="s">
        <v>457</v>
      </c>
      <c r="B407" t="s">
        <v>701</v>
      </c>
      <c r="C407">
        <v>40</v>
      </c>
      <c r="D407">
        <v>0.06</v>
      </c>
      <c r="E407">
        <v>0</v>
      </c>
      <c r="F407">
        <v>0</v>
      </c>
      <c r="G407">
        <v>0</v>
      </c>
      <c r="H407">
        <v>20.39</v>
      </c>
      <c r="I407">
        <v>0.01</v>
      </c>
      <c r="J407">
        <v>0</v>
      </c>
      <c r="K407">
        <v>1.68</v>
      </c>
      <c r="L407">
        <v>1.25</v>
      </c>
    </row>
    <row r="408" spans="1:12" x14ac:dyDescent="0.25">
      <c r="A408" t="s">
        <v>458</v>
      </c>
      <c r="B408" t="s">
        <v>701</v>
      </c>
      <c r="C408">
        <v>30</v>
      </c>
      <c r="D408">
        <v>0.21</v>
      </c>
      <c r="E408">
        <v>0</v>
      </c>
      <c r="F408">
        <v>0</v>
      </c>
      <c r="G408">
        <v>0</v>
      </c>
      <c r="H408">
        <v>0.19</v>
      </c>
      <c r="I408">
        <v>0</v>
      </c>
      <c r="J408">
        <v>0</v>
      </c>
      <c r="L408">
        <v>1</v>
      </c>
    </row>
    <row r="409" spans="1:12" x14ac:dyDescent="0.25">
      <c r="A409" t="s">
        <v>459</v>
      </c>
      <c r="B409" t="s">
        <v>701</v>
      </c>
      <c r="C409">
        <v>10</v>
      </c>
      <c r="D409">
        <v>0.15</v>
      </c>
      <c r="E409">
        <v>0</v>
      </c>
      <c r="F409">
        <v>0</v>
      </c>
      <c r="G409">
        <v>7.0000000000000007E-2</v>
      </c>
      <c r="H409">
        <v>1.1399999999999999</v>
      </c>
      <c r="I409">
        <v>0.02</v>
      </c>
      <c r="J409">
        <v>6.5000000000000002E-2</v>
      </c>
      <c r="K409">
        <v>0.33</v>
      </c>
      <c r="L409">
        <v>1.33</v>
      </c>
    </row>
    <row r="410" spans="1:12" x14ac:dyDescent="0.25">
      <c r="A410" t="s">
        <v>183</v>
      </c>
      <c r="B410" t="s">
        <v>701</v>
      </c>
      <c r="C410">
        <v>10</v>
      </c>
      <c r="D410">
        <v>0.08</v>
      </c>
      <c r="E410">
        <v>0</v>
      </c>
      <c r="F410">
        <v>0</v>
      </c>
      <c r="G410">
        <v>0.42</v>
      </c>
      <c r="H410">
        <v>26.68</v>
      </c>
      <c r="I410">
        <v>0.43</v>
      </c>
      <c r="J410">
        <v>1.6E-2</v>
      </c>
      <c r="K410">
        <v>1.01</v>
      </c>
      <c r="L410">
        <v>1.21</v>
      </c>
    </row>
    <row r="411" spans="1:12" x14ac:dyDescent="0.25">
      <c r="A411" t="s">
        <v>460</v>
      </c>
      <c r="B411" t="s">
        <v>701</v>
      </c>
      <c r="C411">
        <v>10</v>
      </c>
      <c r="D411">
        <v>0.51</v>
      </c>
      <c r="E411">
        <v>4.68</v>
      </c>
      <c r="F411">
        <v>0</v>
      </c>
      <c r="G411">
        <v>0</v>
      </c>
      <c r="H411">
        <v>0</v>
      </c>
      <c r="I411">
        <v>0</v>
      </c>
    </row>
    <row r="412" spans="1:12" x14ac:dyDescent="0.25">
      <c r="A412" t="s">
        <v>461</v>
      </c>
      <c r="B412" t="s">
        <v>701</v>
      </c>
      <c r="C412">
        <v>110</v>
      </c>
      <c r="D412">
        <v>0.34</v>
      </c>
      <c r="E412">
        <v>0.47</v>
      </c>
      <c r="F412">
        <v>0</v>
      </c>
      <c r="G412">
        <v>0.08</v>
      </c>
      <c r="H412">
        <v>6.48</v>
      </c>
      <c r="I412">
        <v>0.09</v>
      </c>
      <c r="J412">
        <v>1.2E-2</v>
      </c>
      <c r="K412">
        <v>1.06</v>
      </c>
      <c r="L412">
        <v>1.76</v>
      </c>
    </row>
    <row r="413" spans="1:12" x14ac:dyDescent="0.25">
      <c r="A413" t="s">
        <v>169</v>
      </c>
      <c r="B413" t="s">
        <v>701</v>
      </c>
      <c r="C413">
        <v>10</v>
      </c>
      <c r="D413">
        <v>0.8</v>
      </c>
      <c r="E413">
        <v>0</v>
      </c>
      <c r="F413">
        <v>0</v>
      </c>
      <c r="G413">
        <v>0</v>
      </c>
      <c r="H413">
        <v>0</v>
      </c>
      <c r="I413">
        <v>0</v>
      </c>
    </row>
    <row r="414" spans="1:12" x14ac:dyDescent="0.25">
      <c r="A414" t="s">
        <v>462</v>
      </c>
      <c r="B414" t="s">
        <v>701</v>
      </c>
      <c r="C414">
        <v>20</v>
      </c>
      <c r="D414">
        <v>0.15</v>
      </c>
      <c r="E414">
        <v>0</v>
      </c>
      <c r="F414">
        <v>0</v>
      </c>
      <c r="G414">
        <v>0.04</v>
      </c>
      <c r="H414">
        <v>0.38</v>
      </c>
      <c r="I414">
        <v>0.09</v>
      </c>
      <c r="J414">
        <v>0.112</v>
      </c>
      <c r="K414">
        <v>2.17</v>
      </c>
      <c r="L414">
        <v>1</v>
      </c>
    </row>
    <row r="415" spans="1:12" x14ac:dyDescent="0.25">
      <c r="A415" t="s">
        <v>167</v>
      </c>
      <c r="B415" t="s">
        <v>701</v>
      </c>
      <c r="C415">
        <v>10</v>
      </c>
      <c r="D415">
        <v>0.46</v>
      </c>
      <c r="E415">
        <v>1.66</v>
      </c>
      <c r="F415">
        <v>0</v>
      </c>
      <c r="G415">
        <v>0.2</v>
      </c>
      <c r="H415">
        <v>1.71</v>
      </c>
      <c r="I415">
        <v>0.27</v>
      </c>
      <c r="J415">
        <v>0.114</v>
      </c>
      <c r="K415">
        <v>1.36</v>
      </c>
      <c r="L415">
        <v>2.78</v>
      </c>
    </row>
    <row r="416" spans="1:12" x14ac:dyDescent="0.25">
      <c r="A416" t="s">
        <v>463</v>
      </c>
      <c r="B416" t="s">
        <v>701</v>
      </c>
      <c r="C416">
        <v>20</v>
      </c>
      <c r="D416">
        <v>0.52</v>
      </c>
      <c r="E416">
        <v>0.5</v>
      </c>
      <c r="F416">
        <v>0</v>
      </c>
      <c r="G416">
        <v>0.15</v>
      </c>
      <c r="H416">
        <v>4.1900000000000004</v>
      </c>
      <c r="I416">
        <v>0.23</v>
      </c>
      <c r="J416">
        <v>3.5999999999999997E-2</v>
      </c>
      <c r="K416">
        <v>1.57</v>
      </c>
      <c r="L416">
        <v>1.0900000000000001</v>
      </c>
    </row>
    <row r="417" spans="1:12" x14ac:dyDescent="0.25">
      <c r="A417" t="s">
        <v>464</v>
      </c>
      <c r="B417" t="s">
        <v>701</v>
      </c>
      <c r="C417">
        <v>10</v>
      </c>
      <c r="D417">
        <v>0.13</v>
      </c>
      <c r="E417">
        <v>0</v>
      </c>
      <c r="F417">
        <v>0</v>
      </c>
      <c r="G417">
        <v>0</v>
      </c>
      <c r="H417">
        <v>2.67</v>
      </c>
      <c r="I417">
        <v>0</v>
      </c>
      <c r="J417">
        <v>0</v>
      </c>
      <c r="L417">
        <v>1.64</v>
      </c>
    </row>
    <row r="418" spans="1:12" x14ac:dyDescent="0.25">
      <c r="A418" t="s">
        <v>465</v>
      </c>
      <c r="B418" t="s">
        <v>701</v>
      </c>
      <c r="C418">
        <v>10</v>
      </c>
      <c r="D418">
        <v>0.33</v>
      </c>
      <c r="E418">
        <v>0</v>
      </c>
      <c r="F418">
        <v>0</v>
      </c>
      <c r="G418">
        <v>0.04</v>
      </c>
      <c r="H418">
        <v>7.81</v>
      </c>
      <c r="I418">
        <v>0.08</v>
      </c>
      <c r="J418">
        <v>5.0000000000000001E-3</v>
      </c>
      <c r="K418">
        <v>2.33</v>
      </c>
      <c r="L418">
        <v>1.17</v>
      </c>
    </row>
    <row r="419" spans="1:12" x14ac:dyDescent="0.25">
      <c r="A419" t="s">
        <v>165</v>
      </c>
      <c r="B419" t="s">
        <v>701</v>
      </c>
      <c r="C419">
        <v>20</v>
      </c>
      <c r="D419">
        <v>0.24</v>
      </c>
      <c r="E419">
        <v>0.1</v>
      </c>
      <c r="F419">
        <v>0</v>
      </c>
      <c r="G419">
        <v>0.03</v>
      </c>
      <c r="H419">
        <v>1.52</v>
      </c>
      <c r="I419">
        <v>0.03</v>
      </c>
      <c r="J419">
        <v>0.02</v>
      </c>
      <c r="K419">
        <v>1.1399999999999999</v>
      </c>
      <c r="L419">
        <v>1.38</v>
      </c>
    </row>
    <row r="420" spans="1:12" x14ac:dyDescent="0.25">
      <c r="A420" t="s">
        <v>466</v>
      </c>
      <c r="B420" t="s">
        <v>701</v>
      </c>
      <c r="C420">
        <v>320</v>
      </c>
      <c r="D420">
        <v>0.25</v>
      </c>
      <c r="E420">
        <v>1.23</v>
      </c>
      <c r="F420">
        <v>0</v>
      </c>
      <c r="G420">
        <v>2.2000000000000002</v>
      </c>
      <c r="H420">
        <v>73.36</v>
      </c>
      <c r="I420">
        <v>2.81</v>
      </c>
      <c r="J420">
        <v>0.03</v>
      </c>
      <c r="K420">
        <v>1.28</v>
      </c>
      <c r="L420">
        <v>1.36</v>
      </c>
    </row>
    <row r="421" spans="1:12" x14ac:dyDescent="0.25">
      <c r="A421" t="s">
        <v>75</v>
      </c>
      <c r="B421" t="s">
        <v>701</v>
      </c>
      <c r="C421">
        <v>20</v>
      </c>
      <c r="D421">
        <v>0.19</v>
      </c>
      <c r="E421">
        <v>2.06</v>
      </c>
      <c r="F421">
        <v>0</v>
      </c>
      <c r="G421">
        <v>0</v>
      </c>
      <c r="H421">
        <v>0</v>
      </c>
      <c r="I421">
        <v>0</v>
      </c>
    </row>
    <row r="422" spans="1:12" x14ac:dyDescent="0.25">
      <c r="A422" t="s">
        <v>467</v>
      </c>
      <c r="B422" t="s">
        <v>701</v>
      </c>
      <c r="C422">
        <v>10</v>
      </c>
      <c r="D422">
        <v>0.27</v>
      </c>
      <c r="E422">
        <v>0</v>
      </c>
      <c r="F422">
        <v>0</v>
      </c>
      <c r="G422">
        <v>0.16</v>
      </c>
      <c r="H422">
        <v>15.05</v>
      </c>
      <c r="I422">
        <v>0.26</v>
      </c>
      <c r="J422">
        <v>0.01</v>
      </c>
      <c r="K422">
        <v>1.65</v>
      </c>
      <c r="L422">
        <v>1.95</v>
      </c>
    </row>
    <row r="423" spans="1:12" x14ac:dyDescent="0.25">
      <c r="A423" t="s">
        <v>468</v>
      </c>
      <c r="B423" t="s">
        <v>701</v>
      </c>
      <c r="C423">
        <v>10</v>
      </c>
      <c r="D423">
        <v>0.1</v>
      </c>
      <c r="E423">
        <v>0.12</v>
      </c>
      <c r="F423">
        <v>0</v>
      </c>
      <c r="G423">
        <v>0.18</v>
      </c>
      <c r="H423">
        <v>0.56999999999999995</v>
      </c>
      <c r="I423">
        <v>0.28999999999999998</v>
      </c>
      <c r="J423">
        <v>0.315</v>
      </c>
      <c r="K423">
        <v>1.6</v>
      </c>
      <c r="L423">
        <v>1.67</v>
      </c>
    </row>
    <row r="424" spans="1:12" x14ac:dyDescent="0.25">
      <c r="A424" t="s">
        <v>179</v>
      </c>
      <c r="B424" t="s">
        <v>701</v>
      </c>
      <c r="C424">
        <v>10</v>
      </c>
      <c r="D424">
        <v>0.11</v>
      </c>
      <c r="E424">
        <v>0</v>
      </c>
      <c r="F424">
        <v>0</v>
      </c>
      <c r="G424">
        <v>0.01</v>
      </c>
      <c r="H424">
        <v>0.95</v>
      </c>
      <c r="I424">
        <v>0</v>
      </c>
      <c r="J424">
        <v>7.0000000000000001E-3</v>
      </c>
      <c r="K424">
        <v>0.65</v>
      </c>
      <c r="L424">
        <v>1</v>
      </c>
    </row>
    <row r="425" spans="1:12" x14ac:dyDescent="0.25">
      <c r="A425" t="s">
        <v>469</v>
      </c>
      <c r="B425" t="s">
        <v>701</v>
      </c>
      <c r="C425">
        <v>10</v>
      </c>
      <c r="D425">
        <v>0.5</v>
      </c>
      <c r="E425">
        <v>0</v>
      </c>
      <c r="F425">
        <v>0</v>
      </c>
      <c r="G425">
        <v>0</v>
      </c>
      <c r="H425">
        <v>0.56999999999999995</v>
      </c>
      <c r="I425">
        <v>0</v>
      </c>
      <c r="J425">
        <v>0</v>
      </c>
      <c r="L425">
        <v>1</v>
      </c>
    </row>
    <row r="426" spans="1:12" x14ac:dyDescent="0.25">
      <c r="A426" t="s">
        <v>470</v>
      </c>
      <c r="B426" t="s">
        <v>701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</row>
    <row r="427" spans="1:12" x14ac:dyDescent="0.25">
      <c r="A427" t="s">
        <v>471</v>
      </c>
      <c r="B427" t="s">
        <v>701</v>
      </c>
      <c r="C427">
        <v>10</v>
      </c>
      <c r="D427">
        <v>0.37</v>
      </c>
      <c r="E427">
        <v>0.76</v>
      </c>
      <c r="F427">
        <v>0</v>
      </c>
      <c r="G427">
        <v>0</v>
      </c>
      <c r="H427">
        <v>0.56999999999999995</v>
      </c>
      <c r="I427">
        <v>0</v>
      </c>
      <c r="J427">
        <v>0</v>
      </c>
      <c r="L427">
        <v>1.33</v>
      </c>
    </row>
    <row r="428" spans="1:12" x14ac:dyDescent="0.25">
      <c r="A428" t="s">
        <v>472</v>
      </c>
      <c r="B428" t="s">
        <v>701</v>
      </c>
      <c r="C428">
        <v>20</v>
      </c>
      <c r="D428">
        <v>0.01</v>
      </c>
      <c r="E428">
        <v>0</v>
      </c>
      <c r="F428">
        <v>0</v>
      </c>
      <c r="G428">
        <v>0.05</v>
      </c>
      <c r="H428">
        <v>1.52</v>
      </c>
      <c r="I428">
        <v>7.0000000000000007E-2</v>
      </c>
      <c r="J428">
        <v>3.2000000000000001E-2</v>
      </c>
      <c r="K428">
        <v>1.51</v>
      </c>
      <c r="L428">
        <v>1.75</v>
      </c>
    </row>
    <row r="429" spans="1:12" x14ac:dyDescent="0.25">
      <c r="A429" t="s">
        <v>155</v>
      </c>
      <c r="B429" t="s">
        <v>701</v>
      </c>
      <c r="C429">
        <v>20</v>
      </c>
      <c r="D429">
        <v>0.55000000000000004</v>
      </c>
      <c r="E429">
        <v>0.04</v>
      </c>
      <c r="F429">
        <v>0</v>
      </c>
      <c r="G429">
        <v>0.02</v>
      </c>
      <c r="H429">
        <v>1.71</v>
      </c>
      <c r="I429">
        <v>0.01</v>
      </c>
      <c r="J429">
        <v>1.2999999999999999E-2</v>
      </c>
      <c r="K429">
        <v>0.54</v>
      </c>
      <c r="L429">
        <v>1.78</v>
      </c>
    </row>
    <row r="430" spans="1:12" x14ac:dyDescent="0.25">
      <c r="A430" t="s">
        <v>473</v>
      </c>
      <c r="B430" t="s">
        <v>701</v>
      </c>
      <c r="C430">
        <v>70</v>
      </c>
      <c r="D430">
        <v>0.38</v>
      </c>
      <c r="E430">
        <v>0</v>
      </c>
      <c r="F430">
        <v>0</v>
      </c>
      <c r="G430">
        <v>0</v>
      </c>
      <c r="H430">
        <v>0</v>
      </c>
      <c r="I430">
        <v>0</v>
      </c>
    </row>
    <row r="431" spans="1:12" x14ac:dyDescent="0.25">
      <c r="A431" t="s">
        <v>474</v>
      </c>
      <c r="B431" t="s">
        <v>701</v>
      </c>
      <c r="C431">
        <v>10</v>
      </c>
      <c r="D431">
        <v>0.57999999999999996</v>
      </c>
      <c r="E431">
        <v>0.85</v>
      </c>
      <c r="F431">
        <v>0</v>
      </c>
      <c r="G431">
        <v>0.01</v>
      </c>
      <c r="H431">
        <v>0.95</v>
      </c>
      <c r="I431">
        <v>0.02</v>
      </c>
      <c r="J431">
        <v>8.9999999999999993E-3</v>
      </c>
      <c r="K431">
        <v>2.13</v>
      </c>
      <c r="L431">
        <v>1</v>
      </c>
    </row>
    <row r="432" spans="1:12" x14ac:dyDescent="0.25">
      <c r="A432" t="s">
        <v>475</v>
      </c>
      <c r="B432" t="s">
        <v>701</v>
      </c>
      <c r="C432">
        <v>20</v>
      </c>
      <c r="D432">
        <v>0.28000000000000003</v>
      </c>
      <c r="E432">
        <v>0.62</v>
      </c>
      <c r="F432">
        <v>0</v>
      </c>
      <c r="G432">
        <v>0.92</v>
      </c>
      <c r="H432">
        <v>40.01</v>
      </c>
      <c r="I432">
        <v>1.55</v>
      </c>
      <c r="J432">
        <v>2.3E-2</v>
      </c>
      <c r="K432">
        <v>1.7</v>
      </c>
      <c r="L432">
        <v>2.09</v>
      </c>
    </row>
    <row r="433" spans="1:12" x14ac:dyDescent="0.25">
      <c r="A433" t="s">
        <v>476</v>
      </c>
      <c r="B433" t="s">
        <v>701</v>
      </c>
      <c r="C433">
        <v>10</v>
      </c>
      <c r="D433">
        <v>7.0000000000000007E-2</v>
      </c>
      <c r="E433">
        <v>0</v>
      </c>
      <c r="F433">
        <v>0</v>
      </c>
      <c r="G433">
        <v>0</v>
      </c>
      <c r="H433">
        <v>0</v>
      </c>
      <c r="I433">
        <v>0</v>
      </c>
    </row>
    <row r="434" spans="1:12" x14ac:dyDescent="0.25">
      <c r="A434" t="s">
        <v>477</v>
      </c>
      <c r="B434" t="s">
        <v>701</v>
      </c>
      <c r="C434">
        <v>30</v>
      </c>
      <c r="D434">
        <v>0.5</v>
      </c>
      <c r="E434">
        <v>0.15</v>
      </c>
      <c r="F434">
        <v>0</v>
      </c>
      <c r="G434">
        <v>0.3</v>
      </c>
      <c r="H434">
        <v>2.86</v>
      </c>
      <c r="I434">
        <v>0.28999999999999998</v>
      </c>
      <c r="J434">
        <v>0.106</v>
      </c>
      <c r="K434">
        <v>0.95</v>
      </c>
      <c r="L434">
        <v>1.8</v>
      </c>
    </row>
    <row r="435" spans="1:12" x14ac:dyDescent="0.25">
      <c r="A435" t="s">
        <v>478</v>
      </c>
      <c r="B435" t="s">
        <v>701</v>
      </c>
      <c r="C435">
        <v>10</v>
      </c>
      <c r="D435">
        <v>0.17</v>
      </c>
      <c r="E435">
        <v>2.94</v>
      </c>
      <c r="F435">
        <v>0</v>
      </c>
      <c r="G435">
        <v>0</v>
      </c>
      <c r="H435">
        <v>0</v>
      </c>
      <c r="I435">
        <v>0</v>
      </c>
    </row>
    <row r="436" spans="1:12" x14ac:dyDescent="0.25">
      <c r="A436" t="s">
        <v>479</v>
      </c>
      <c r="B436" t="s">
        <v>701</v>
      </c>
      <c r="C436">
        <v>30</v>
      </c>
      <c r="D436">
        <v>0.47</v>
      </c>
      <c r="E436">
        <v>1.52</v>
      </c>
      <c r="F436">
        <v>0</v>
      </c>
      <c r="G436">
        <v>0.53</v>
      </c>
      <c r="H436">
        <v>7.43</v>
      </c>
      <c r="I436">
        <v>0.16</v>
      </c>
      <c r="J436">
        <v>7.0999999999999994E-2</v>
      </c>
      <c r="K436">
        <v>0.31</v>
      </c>
      <c r="L436">
        <v>1.18</v>
      </c>
    </row>
    <row r="437" spans="1:12" x14ac:dyDescent="0.25">
      <c r="A437" t="s">
        <v>480</v>
      </c>
      <c r="B437" t="s">
        <v>701</v>
      </c>
      <c r="C437">
        <v>10</v>
      </c>
      <c r="D437">
        <v>0.06</v>
      </c>
      <c r="E437">
        <v>1.19</v>
      </c>
      <c r="F437">
        <v>0</v>
      </c>
      <c r="G437">
        <v>0</v>
      </c>
      <c r="H437">
        <v>0.38</v>
      </c>
      <c r="I437">
        <v>0</v>
      </c>
      <c r="J437">
        <v>0</v>
      </c>
      <c r="L437">
        <v>1.5</v>
      </c>
    </row>
    <row r="438" spans="1:12" x14ac:dyDescent="0.25">
      <c r="A438" t="s">
        <v>481</v>
      </c>
      <c r="B438" t="s">
        <v>701</v>
      </c>
      <c r="C438">
        <v>10</v>
      </c>
      <c r="D438">
        <v>0.43</v>
      </c>
      <c r="E438">
        <v>0.16</v>
      </c>
      <c r="F438">
        <v>0</v>
      </c>
      <c r="G438">
        <v>0.08</v>
      </c>
      <c r="H438">
        <v>1.52</v>
      </c>
      <c r="I438">
        <v>0.02</v>
      </c>
      <c r="J438">
        <v>5.3999999999999999E-2</v>
      </c>
      <c r="K438">
        <v>0.22</v>
      </c>
      <c r="L438">
        <v>1</v>
      </c>
    </row>
    <row r="439" spans="1:12" x14ac:dyDescent="0.25">
      <c r="A439" t="s">
        <v>482</v>
      </c>
      <c r="B439" t="s">
        <v>701</v>
      </c>
      <c r="C439">
        <v>90</v>
      </c>
      <c r="D439">
        <v>0.46</v>
      </c>
      <c r="E439">
        <v>0.4</v>
      </c>
      <c r="F439">
        <v>0</v>
      </c>
      <c r="G439">
        <v>0.04</v>
      </c>
      <c r="H439">
        <v>3.62</v>
      </c>
      <c r="I439">
        <v>0.04</v>
      </c>
      <c r="J439">
        <v>0.01</v>
      </c>
      <c r="K439">
        <v>0.94</v>
      </c>
      <c r="L439">
        <v>1.21</v>
      </c>
    </row>
    <row r="440" spans="1:12" x14ac:dyDescent="0.25">
      <c r="A440" t="s">
        <v>483</v>
      </c>
      <c r="B440" t="s">
        <v>701</v>
      </c>
      <c r="C440">
        <v>10</v>
      </c>
      <c r="D440">
        <v>0.35</v>
      </c>
      <c r="E440">
        <v>0.99</v>
      </c>
      <c r="F440">
        <v>0</v>
      </c>
      <c r="G440">
        <v>0</v>
      </c>
      <c r="H440">
        <v>0</v>
      </c>
      <c r="I440">
        <v>0</v>
      </c>
    </row>
    <row r="441" spans="1:12" x14ac:dyDescent="0.25">
      <c r="A441" t="s">
        <v>484</v>
      </c>
      <c r="B441" t="s">
        <v>701</v>
      </c>
      <c r="C441">
        <v>10</v>
      </c>
      <c r="D441">
        <v>0.28000000000000003</v>
      </c>
      <c r="E441">
        <v>0</v>
      </c>
      <c r="F441">
        <v>0</v>
      </c>
      <c r="G441">
        <v>0</v>
      </c>
      <c r="H441">
        <v>1.52</v>
      </c>
      <c r="I441">
        <v>0</v>
      </c>
      <c r="J441">
        <v>0</v>
      </c>
      <c r="L441">
        <v>1</v>
      </c>
    </row>
    <row r="442" spans="1:12" x14ac:dyDescent="0.25">
      <c r="A442" t="s">
        <v>485</v>
      </c>
      <c r="B442" t="s">
        <v>701</v>
      </c>
      <c r="C442">
        <v>10</v>
      </c>
      <c r="D442">
        <v>0.56000000000000005</v>
      </c>
      <c r="E442">
        <v>0</v>
      </c>
      <c r="F442">
        <v>0</v>
      </c>
      <c r="G442">
        <v>0.03</v>
      </c>
      <c r="H442">
        <v>2.86</v>
      </c>
      <c r="I442">
        <v>0.06</v>
      </c>
      <c r="J442">
        <v>1.0999999999999999E-2</v>
      </c>
      <c r="K442">
        <v>2.0699999999999998</v>
      </c>
      <c r="L442">
        <v>1.33</v>
      </c>
    </row>
    <row r="443" spans="1:12" x14ac:dyDescent="0.25">
      <c r="A443" t="s">
        <v>127</v>
      </c>
      <c r="B443" t="s">
        <v>701</v>
      </c>
      <c r="C443">
        <v>10</v>
      </c>
      <c r="D443">
        <v>0.1</v>
      </c>
      <c r="E443">
        <v>0</v>
      </c>
      <c r="F443">
        <v>0</v>
      </c>
      <c r="G443">
        <v>0</v>
      </c>
      <c r="H443">
        <v>3.05</v>
      </c>
      <c r="I443">
        <v>0</v>
      </c>
      <c r="J443">
        <v>0</v>
      </c>
      <c r="L443">
        <v>1.1299999999999999</v>
      </c>
    </row>
    <row r="444" spans="1:12" x14ac:dyDescent="0.25">
      <c r="A444" t="s">
        <v>486</v>
      </c>
      <c r="B444" t="s">
        <v>701</v>
      </c>
      <c r="C444">
        <v>10</v>
      </c>
      <c r="D444">
        <v>0.45</v>
      </c>
      <c r="E444">
        <v>0.99</v>
      </c>
      <c r="F444">
        <v>0</v>
      </c>
      <c r="G444">
        <v>0.03</v>
      </c>
      <c r="H444">
        <v>1.1399999999999999</v>
      </c>
      <c r="I444">
        <v>0.04</v>
      </c>
      <c r="J444">
        <v>2.8000000000000001E-2</v>
      </c>
      <c r="K444">
        <v>1.38</v>
      </c>
      <c r="L444">
        <v>1</v>
      </c>
    </row>
    <row r="445" spans="1:12" x14ac:dyDescent="0.25">
      <c r="A445" t="s">
        <v>161</v>
      </c>
      <c r="B445" t="s">
        <v>701</v>
      </c>
      <c r="C445">
        <v>10</v>
      </c>
      <c r="D445">
        <v>0.15</v>
      </c>
      <c r="E445">
        <v>0</v>
      </c>
      <c r="F445">
        <v>0</v>
      </c>
      <c r="G445">
        <v>0</v>
      </c>
      <c r="H445">
        <v>1.1399999999999999</v>
      </c>
      <c r="I445">
        <v>0</v>
      </c>
      <c r="J445">
        <v>0</v>
      </c>
      <c r="L445">
        <v>1</v>
      </c>
    </row>
    <row r="446" spans="1:12" x14ac:dyDescent="0.25">
      <c r="A446" t="s">
        <v>190</v>
      </c>
      <c r="B446" t="s">
        <v>701</v>
      </c>
      <c r="C446">
        <v>10</v>
      </c>
      <c r="D446">
        <v>0.51</v>
      </c>
      <c r="E446">
        <v>0.2</v>
      </c>
      <c r="F446">
        <v>0</v>
      </c>
      <c r="G446">
        <v>0</v>
      </c>
      <c r="H446">
        <v>0.19</v>
      </c>
      <c r="I446">
        <v>0</v>
      </c>
      <c r="J446">
        <v>0</v>
      </c>
      <c r="L446">
        <v>1</v>
      </c>
    </row>
    <row r="447" spans="1:12" x14ac:dyDescent="0.25">
      <c r="A447" t="s">
        <v>487</v>
      </c>
      <c r="B447" t="s">
        <v>701</v>
      </c>
      <c r="C447">
        <v>70</v>
      </c>
      <c r="D447">
        <v>0.49</v>
      </c>
      <c r="E447">
        <v>0.73</v>
      </c>
      <c r="F447">
        <v>0</v>
      </c>
      <c r="G447">
        <v>0.04</v>
      </c>
      <c r="H447">
        <v>8.77</v>
      </c>
      <c r="I447">
        <v>0.04</v>
      </c>
      <c r="J447">
        <v>5.0000000000000001E-3</v>
      </c>
      <c r="K447">
        <v>0.91</v>
      </c>
      <c r="L447">
        <v>1.1100000000000001</v>
      </c>
    </row>
    <row r="448" spans="1:12" x14ac:dyDescent="0.25">
      <c r="A448" t="s">
        <v>488</v>
      </c>
      <c r="B448" t="s">
        <v>701</v>
      </c>
      <c r="C448">
        <v>10</v>
      </c>
      <c r="D448">
        <v>0.36</v>
      </c>
      <c r="E448">
        <v>2.81</v>
      </c>
      <c r="F448">
        <v>0</v>
      </c>
      <c r="G448">
        <v>0.24</v>
      </c>
      <c r="H448">
        <v>2.67</v>
      </c>
      <c r="I448">
        <v>0.17</v>
      </c>
      <c r="J448">
        <v>8.8999999999999996E-2</v>
      </c>
      <c r="K448">
        <v>0.72</v>
      </c>
      <c r="L448">
        <v>1.21</v>
      </c>
    </row>
    <row r="449" spans="1:12" x14ac:dyDescent="0.25">
      <c r="A449" t="s">
        <v>181</v>
      </c>
      <c r="B449" t="s">
        <v>701</v>
      </c>
      <c r="C449">
        <v>10</v>
      </c>
      <c r="D449">
        <v>0.12</v>
      </c>
      <c r="E449">
        <v>0</v>
      </c>
      <c r="F449">
        <v>0</v>
      </c>
      <c r="G449">
        <v>0</v>
      </c>
      <c r="H449">
        <v>1.71</v>
      </c>
      <c r="I449">
        <v>0</v>
      </c>
      <c r="J449">
        <v>0</v>
      </c>
      <c r="L449">
        <v>1.33</v>
      </c>
    </row>
    <row r="450" spans="1:12" x14ac:dyDescent="0.25">
      <c r="A450" t="s">
        <v>489</v>
      </c>
      <c r="B450" t="s">
        <v>701</v>
      </c>
      <c r="C450">
        <v>30</v>
      </c>
      <c r="D450">
        <v>0.32</v>
      </c>
      <c r="E450">
        <v>0.13</v>
      </c>
      <c r="F450">
        <v>0</v>
      </c>
      <c r="G450">
        <v>0.34</v>
      </c>
      <c r="H450">
        <v>4.38</v>
      </c>
      <c r="I450">
        <v>0.54</v>
      </c>
      <c r="J450">
        <v>7.8E-2</v>
      </c>
      <c r="K450">
        <v>1.59</v>
      </c>
      <c r="L450">
        <v>1.52</v>
      </c>
    </row>
    <row r="451" spans="1:12" x14ac:dyDescent="0.25">
      <c r="A451" t="s">
        <v>490</v>
      </c>
      <c r="B451" t="s">
        <v>701</v>
      </c>
      <c r="C451">
        <v>10</v>
      </c>
      <c r="D451">
        <v>0.45</v>
      </c>
      <c r="E451">
        <v>1.44</v>
      </c>
      <c r="F451">
        <v>0</v>
      </c>
      <c r="G451">
        <v>0.27</v>
      </c>
      <c r="H451">
        <v>22.48</v>
      </c>
      <c r="I451">
        <v>0.4</v>
      </c>
      <c r="J451">
        <v>1.2E-2</v>
      </c>
      <c r="K451">
        <v>1.5</v>
      </c>
      <c r="L451">
        <v>1.8</v>
      </c>
    </row>
    <row r="452" spans="1:12" x14ac:dyDescent="0.25">
      <c r="A452" t="s">
        <v>491</v>
      </c>
      <c r="B452" t="s">
        <v>701</v>
      </c>
      <c r="C452">
        <v>40</v>
      </c>
      <c r="D452">
        <v>0.4</v>
      </c>
      <c r="E452">
        <v>0.09</v>
      </c>
      <c r="F452">
        <v>0</v>
      </c>
      <c r="G452">
        <v>0.17</v>
      </c>
      <c r="H452">
        <v>5.14</v>
      </c>
      <c r="I452">
        <v>0.18</v>
      </c>
      <c r="J452">
        <v>3.3000000000000002E-2</v>
      </c>
      <c r="K452">
        <v>1.08</v>
      </c>
      <c r="L452">
        <v>1.1499999999999999</v>
      </c>
    </row>
    <row r="453" spans="1:12" x14ac:dyDescent="0.25">
      <c r="A453" t="s">
        <v>492</v>
      </c>
      <c r="B453" t="s">
        <v>701</v>
      </c>
      <c r="C453">
        <v>10</v>
      </c>
      <c r="D453">
        <v>0.88</v>
      </c>
      <c r="E453">
        <v>0</v>
      </c>
      <c r="F453">
        <v>0</v>
      </c>
      <c r="G453">
        <v>0</v>
      </c>
      <c r="H453">
        <v>0</v>
      </c>
      <c r="I453">
        <v>0</v>
      </c>
    </row>
    <row r="454" spans="1:12" x14ac:dyDescent="0.25">
      <c r="A454" t="s">
        <v>493</v>
      </c>
      <c r="B454" t="s">
        <v>701</v>
      </c>
      <c r="C454">
        <v>20</v>
      </c>
      <c r="D454">
        <v>0.34</v>
      </c>
      <c r="E454">
        <v>5.41</v>
      </c>
      <c r="F454">
        <v>0</v>
      </c>
      <c r="G454">
        <v>0</v>
      </c>
      <c r="H454">
        <v>0.38</v>
      </c>
      <c r="I454">
        <v>0</v>
      </c>
      <c r="J454">
        <v>0</v>
      </c>
      <c r="L454">
        <v>1</v>
      </c>
    </row>
    <row r="455" spans="1:12" x14ac:dyDescent="0.25">
      <c r="A455" t="s">
        <v>494</v>
      </c>
      <c r="B455" t="s">
        <v>701</v>
      </c>
      <c r="C455">
        <v>10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</row>
    <row r="456" spans="1:12" x14ac:dyDescent="0.25">
      <c r="A456" t="s">
        <v>495</v>
      </c>
      <c r="B456" t="s">
        <v>701</v>
      </c>
      <c r="C456">
        <v>10</v>
      </c>
      <c r="D456">
        <v>0.24</v>
      </c>
      <c r="E456">
        <v>0</v>
      </c>
      <c r="F456">
        <v>0</v>
      </c>
      <c r="G456">
        <v>0</v>
      </c>
      <c r="H456">
        <v>0</v>
      </c>
      <c r="I456">
        <v>0</v>
      </c>
    </row>
    <row r="457" spans="1:12" x14ac:dyDescent="0.25">
      <c r="A457" t="s">
        <v>496</v>
      </c>
      <c r="B457" t="s">
        <v>701</v>
      </c>
      <c r="C457">
        <v>10</v>
      </c>
      <c r="D457">
        <v>0</v>
      </c>
      <c r="E457">
        <v>0</v>
      </c>
      <c r="F457">
        <v>0</v>
      </c>
      <c r="G457">
        <v>0</v>
      </c>
      <c r="H457">
        <v>4.38</v>
      </c>
      <c r="I457">
        <v>0</v>
      </c>
      <c r="J457">
        <v>0</v>
      </c>
      <c r="L457">
        <v>1.0900000000000001</v>
      </c>
    </row>
    <row r="458" spans="1:12" x14ac:dyDescent="0.25">
      <c r="A458" t="s">
        <v>497</v>
      </c>
      <c r="B458" t="s">
        <v>701</v>
      </c>
      <c r="C458">
        <v>70</v>
      </c>
      <c r="D458">
        <v>0.01</v>
      </c>
      <c r="E458">
        <v>0</v>
      </c>
      <c r="F458">
        <v>0</v>
      </c>
      <c r="G458">
        <v>0.15</v>
      </c>
      <c r="H458">
        <v>7.43</v>
      </c>
      <c r="I458">
        <v>0.12</v>
      </c>
      <c r="J458">
        <v>0.02</v>
      </c>
      <c r="K458">
        <v>0.76</v>
      </c>
      <c r="L458">
        <v>1.9</v>
      </c>
    </row>
    <row r="459" spans="1:12" x14ac:dyDescent="0.25">
      <c r="A459" t="s">
        <v>498</v>
      </c>
      <c r="B459" t="s">
        <v>701</v>
      </c>
      <c r="C459">
        <v>50</v>
      </c>
      <c r="D459">
        <v>0.01</v>
      </c>
      <c r="E459">
        <v>0</v>
      </c>
      <c r="F459">
        <v>0</v>
      </c>
      <c r="G459">
        <v>0</v>
      </c>
      <c r="H459">
        <v>0</v>
      </c>
      <c r="I459">
        <v>0</v>
      </c>
    </row>
    <row r="460" spans="1:12" x14ac:dyDescent="0.25">
      <c r="A460" t="s">
        <v>499</v>
      </c>
      <c r="B460" t="s">
        <v>701</v>
      </c>
      <c r="C460">
        <v>10</v>
      </c>
      <c r="D460">
        <v>0.21</v>
      </c>
      <c r="E460">
        <v>0</v>
      </c>
      <c r="F460">
        <v>0</v>
      </c>
      <c r="G460">
        <v>0</v>
      </c>
      <c r="H460">
        <v>2.86</v>
      </c>
      <c r="I460">
        <v>0</v>
      </c>
      <c r="J460">
        <v>0</v>
      </c>
      <c r="L460">
        <v>1.47</v>
      </c>
    </row>
    <row r="461" spans="1:12" x14ac:dyDescent="0.25">
      <c r="A461" t="s">
        <v>500</v>
      </c>
      <c r="B461" t="s">
        <v>701</v>
      </c>
      <c r="C461">
        <v>10</v>
      </c>
      <c r="D461">
        <v>0.31</v>
      </c>
      <c r="E461">
        <v>0.23</v>
      </c>
      <c r="F461">
        <v>0</v>
      </c>
      <c r="G461">
        <v>0</v>
      </c>
      <c r="H461">
        <v>1.52</v>
      </c>
      <c r="I461">
        <v>0</v>
      </c>
      <c r="J461">
        <v>0</v>
      </c>
      <c r="L461">
        <v>1</v>
      </c>
    </row>
    <row r="462" spans="1:12" x14ac:dyDescent="0.25">
      <c r="A462" t="s">
        <v>192</v>
      </c>
      <c r="B462" t="s">
        <v>701</v>
      </c>
      <c r="C462">
        <v>40</v>
      </c>
      <c r="D462">
        <v>0.13</v>
      </c>
      <c r="E462">
        <v>0.13</v>
      </c>
      <c r="F462">
        <v>0</v>
      </c>
      <c r="G462">
        <v>0.09</v>
      </c>
      <c r="H462">
        <v>1.1399999999999999</v>
      </c>
      <c r="I462">
        <v>0.17</v>
      </c>
      <c r="J462">
        <v>0.08</v>
      </c>
      <c r="K462">
        <v>1.91</v>
      </c>
      <c r="L462">
        <v>1.17</v>
      </c>
    </row>
    <row r="463" spans="1:12" x14ac:dyDescent="0.25">
      <c r="A463" t="s">
        <v>501</v>
      </c>
      <c r="B463" t="s">
        <v>701</v>
      </c>
      <c r="C463">
        <v>10</v>
      </c>
      <c r="D463">
        <v>0.32</v>
      </c>
      <c r="E463">
        <v>1.31</v>
      </c>
      <c r="F463">
        <v>0</v>
      </c>
      <c r="G463">
        <v>0</v>
      </c>
      <c r="H463">
        <v>1.52</v>
      </c>
      <c r="I463">
        <v>0</v>
      </c>
      <c r="J463">
        <v>0</v>
      </c>
      <c r="L463">
        <v>1.1299999999999999</v>
      </c>
    </row>
    <row r="464" spans="1:12" x14ac:dyDescent="0.25">
      <c r="A464" t="s">
        <v>502</v>
      </c>
      <c r="B464" t="s">
        <v>701</v>
      </c>
      <c r="C464">
        <v>10</v>
      </c>
      <c r="D464">
        <v>0.41</v>
      </c>
      <c r="E464">
        <v>0</v>
      </c>
      <c r="F464">
        <v>0</v>
      </c>
      <c r="G464">
        <v>0</v>
      </c>
      <c r="H464">
        <v>0</v>
      </c>
      <c r="I464">
        <v>0</v>
      </c>
    </row>
    <row r="465" spans="1:12" x14ac:dyDescent="0.25">
      <c r="A465" t="s">
        <v>503</v>
      </c>
      <c r="B465" t="s">
        <v>701</v>
      </c>
      <c r="C465">
        <v>50</v>
      </c>
      <c r="D465">
        <v>0.35</v>
      </c>
      <c r="E465">
        <v>0.25</v>
      </c>
      <c r="F465">
        <v>0</v>
      </c>
      <c r="G465">
        <v>0</v>
      </c>
      <c r="H465">
        <v>2.67</v>
      </c>
      <c r="I465">
        <v>0</v>
      </c>
      <c r="J465">
        <v>0</v>
      </c>
      <c r="K465">
        <v>0.57999999999999996</v>
      </c>
      <c r="L465">
        <v>1.36</v>
      </c>
    </row>
    <row r="466" spans="1:12" x14ac:dyDescent="0.25">
      <c r="A466" t="s">
        <v>504</v>
      </c>
      <c r="B466" t="s">
        <v>701</v>
      </c>
      <c r="C466">
        <v>10</v>
      </c>
      <c r="D466">
        <v>0.2</v>
      </c>
      <c r="E466">
        <v>0</v>
      </c>
      <c r="F466">
        <v>0</v>
      </c>
      <c r="G466">
        <v>0.05</v>
      </c>
      <c r="H466">
        <v>2.1</v>
      </c>
      <c r="I466">
        <v>0.08</v>
      </c>
      <c r="J466">
        <v>2.1999999999999999E-2</v>
      </c>
      <c r="K466">
        <v>1.75</v>
      </c>
      <c r="L466">
        <v>2</v>
      </c>
    </row>
    <row r="467" spans="1:12" x14ac:dyDescent="0.25">
      <c r="A467" t="s">
        <v>505</v>
      </c>
      <c r="B467" t="s">
        <v>701</v>
      </c>
      <c r="C467">
        <v>3600</v>
      </c>
      <c r="D467">
        <v>0.39</v>
      </c>
      <c r="E467">
        <v>1.39</v>
      </c>
      <c r="F467">
        <v>0</v>
      </c>
      <c r="G467">
        <v>2.16</v>
      </c>
      <c r="H467">
        <v>126.9</v>
      </c>
      <c r="I467">
        <v>1.76</v>
      </c>
      <c r="J467">
        <v>1.7000000000000001E-2</v>
      </c>
      <c r="K467">
        <v>0.81</v>
      </c>
      <c r="L467">
        <v>1.43</v>
      </c>
    </row>
    <row r="468" spans="1:12" x14ac:dyDescent="0.25">
      <c r="A468" t="s">
        <v>506</v>
      </c>
      <c r="B468" t="s">
        <v>701</v>
      </c>
      <c r="C468">
        <v>30</v>
      </c>
      <c r="D468">
        <v>0.33</v>
      </c>
      <c r="E468">
        <v>0.14000000000000001</v>
      </c>
      <c r="F468">
        <v>0</v>
      </c>
      <c r="G468">
        <v>0.31</v>
      </c>
      <c r="H468">
        <v>13.91</v>
      </c>
      <c r="I468">
        <v>0.2</v>
      </c>
      <c r="J468">
        <v>2.1999999999999999E-2</v>
      </c>
      <c r="K468">
        <v>0.64</v>
      </c>
      <c r="L468">
        <v>1.03</v>
      </c>
    </row>
    <row r="469" spans="1:12" x14ac:dyDescent="0.25">
      <c r="A469" t="s">
        <v>507</v>
      </c>
      <c r="B469" t="s">
        <v>701</v>
      </c>
      <c r="C469">
        <v>10</v>
      </c>
      <c r="D469">
        <v>0</v>
      </c>
      <c r="E469">
        <v>0</v>
      </c>
      <c r="F469">
        <v>0</v>
      </c>
      <c r="G469">
        <v>0.01</v>
      </c>
      <c r="H469">
        <v>0.95</v>
      </c>
      <c r="I469">
        <v>0.01</v>
      </c>
      <c r="J469">
        <v>8.0000000000000002E-3</v>
      </c>
      <c r="K469">
        <v>1.29</v>
      </c>
      <c r="L469">
        <v>1.2</v>
      </c>
    </row>
    <row r="470" spans="1:12" x14ac:dyDescent="0.25">
      <c r="A470" t="s">
        <v>508</v>
      </c>
      <c r="B470" t="s">
        <v>701</v>
      </c>
      <c r="C470">
        <v>30</v>
      </c>
      <c r="D470">
        <v>0.4</v>
      </c>
      <c r="E470">
        <v>0.57999999999999996</v>
      </c>
      <c r="F470">
        <v>0</v>
      </c>
      <c r="G470">
        <v>0.64</v>
      </c>
      <c r="H470">
        <v>30.49</v>
      </c>
      <c r="I470">
        <v>0.89</v>
      </c>
      <c r="J470">
        <v>2.1000000000000001E-2</v>
      </c>
      <c r="K470">
        <v>1.4</v>
      </c>
      <c r="L470">
        <v>1.39</v>
      </c>
    </row>
    <row r="471" spans="1:12" x14ac:dyDescent="0.25">
      <c r="A471" t="s">
        <v>509</v>
      </c>
      <c r="B471" t="s">
        <v>701</v>
      </c>
      <c r="C471">
        <v>10</v>
      </c>
      <c r="D471">
        <v>0.12</v>
      </c>
      <c r="E471">
        <v>0</v>
      </c>
      <c r="F471">
        <v>0</v>
      </c>
      <c r="G471">
        <v>0</v>
      </c>
      <c r="H471">
        <v>0.56999999999999995</v>
      </c>
      <c r="I471">
        <v>0</v>
      </c>
      <c r="J471">
        <v>0</v>
      </c>
      <c r="L471">
        <v>1</v>
      </c>
    </row>
    <row r="472" spans="1:12" x14ac:dyDescent="0.25">
      <c r="A472" t="s">
        <v>171</v>
      </c>
      <c r="B472" t="s">
        <v>701</v>
      </c>
      <c r="C472">
        <v>20</v>
      </c>
      <c r="D472">
        <v>0.35</v>
      </c>
      <c r="E472">
        <v>0.28999999999999998</v>
      </c>
      <c r="F472">
        <v>0</v>
      </c>
      <c r="G472">
        <v>0.01</v>
      </c>
      <c r="H472">
        <v>4.1900000000000004</v>
      </c>
      <c r="I472">
        <v>0</v>
      </c>
      <c r="J472">
        <v>2E-3</v>
      </c>
      <c r="K472">
        <v>0.57999999999999996</v>
      </c>
      <c r="L472">
        <v>1.55</v>
      </c>
    </row>
    <row r="473" spans="1:12" x14ac:dyDescent="0.25">
      <c r="A473" t="s">
        <v>510</v>
      </c>
      <c r="B473" t="s">
        <v>701</v>
      </c>
      <c r="C473">
        <v>10</v>
      </c>
      <c r="D473">
        <v>0.42</v>
      </c>
      <c r="E473">
        <v>0.11</v>
      </c>
      <c r="F473">
        <v>0</v>
      </c>
      <c r="G473">
        <v>0.12</v>
      </c>
      <c r="H473">
        <v>4.57</v>
      </c>
      <c r="I473">
        <v>0.16</v>
      </c>
      <c r="J473">
        <v>2.7E-2</v>
      </c>
      <c r="K473">
        <v>1.29</v>
      </c>
      <c r="L473">
        <v>1.75</v>
      </c>
    </row>
    <row r="474" spans="1:12" x14ac:dyDescent="0.25">
      <c r="A474" t="s">
        <v>188</v>
      </c>
      <c r="B474" t="s">
        <v>701</v>
      </c>
      <c r="C474">
        <v>10</v>
      </c>
      <c r="D474">
        <v>0.42</v>
      </c>
      <c r="E474">
        <v>1.01</v>
      </c>
      <c r="F474">
        <v>0</v>
      </c>
      <c r="G474">
        <v>0.03</v>
      </c>
      <c r="H474">
        <v>3.81</v>
      </c>
      <c r="I474">
        <v>0.02</v>
      </c>
      <c r="J474">
        <v>8.0000000000000002E-3</v>
      </c>
      <c r="K474">
        <v>0.52</v>
      </c>
      <c r="L474">
        <v>1.05</v>
      </c>
    </row>
    <row r="475" spans="1:12" x14ac:dyDescent="0.25">
      <c r="A475" t="s">
        <v>193</v>
      </c>
      <c r="B475" t="s">
        <v>701</v>
      </c>
      <c r="C475">
        <v>10</v>
      </c>
      <c r="D475">
        <v>0.47</v>
      </c>
      <c r="E475">
        <v>0</v>
      </c>
      <c r="F475">
        <v>0</v>
      </c>
      <c r="G475">
        <v>0</v>
      </c>
      <c r="H475">
        <v>0.95</v>
      </c>
      <c r="I475">
        <v>0</v>
      </c>
      <c r="J475">
        <v>0</v>
      </c>
      <c r="L475">
        <v>1</v>
      </c>
    </row>
    <row r="476" spans="1:12" x14ac:dyDescent="0.25">
      <c r="A476" t="s">
        <v>511</v>
      </c>
      <c r="B476" t="s">
        <v>701</v>
      </c>
      <c r="C476">
        <v>10</v>
      </c>
      <c r="D476">
        <v>0.53</v>
      </c>
      <c r="E476">
        <v>0.74</v>
      </c>
      <c r="F476">
        <v>0</v>
      </c>
      <c r="G476">
        <v>0</v>
      </c>
      <c r="H476">
        <v>0.56999999999999995</v>
      </c>
      <c r="I476">
        <v>0</v>
      </c>
      <c r="J476">
        <v>0</v>
      </c>
      <c r="L476">
        <v>1</v>
      </c>
    </row>
    <row r="477" spans="1:12" x14ac:dyDescent="0.25">
      <c r="A477" t="s">
        <v>512</v>
      </c>
      <c r="B477" t="s">
        <v>701</v>
      </c>
      <c r="C477">
        <v>10</v>
      </c>
      <c r="D477">
        <v>0.17</v>
      </c>
      <c r="E477">
        <v>0</v>
      </c>
      <c r="F477">
        <v>0</v>
      </c>
      <c r="G477">
        <v>0</v>
      </c>
      <c r="H477">
        <v>0</v>
      </c>
      <c r="I477">
        <v>0</v>
      </c>
    </row>
    <row r="478" spans="1:12" x14ac:dyDescent="0.25">
      <c r="A478" t="s">
        <v>513</v>
      </c>
      <c r="B478" t="s">
        <v>701</v>
      </c>
      <c r="C478">
        <v>10</v>
      </c>
      <c r="D478">
        <v>0.44</v>
      </c>
      <c r="E478">
        <v>0</v>
      </c>
      <c r="F478">
        <v>0</v>
      </c>
      <c r="G478">
        <v>0</v>
      </c>
      <c r="H478">
        <v>0.19</v>
      </c>
      <c r="I478">
        <v>0</v>
      </c>
      <c r="J478">
        <v>0</v>
      </c>
      <c r="L478">
        <v>2</v>
      </c>
    </row>
    <row r="479" spans="1:12" x14ac:dyDescent="0.25">
      <c r="A479" t="s">
        <v>514</v>
      </c>
      <c r="B479" t="s">
        <v>701</v>
      </c>
      <c r="C479">
        <v>10</v>
      </c>
      <c r="D479">
        <v>0.62</v>
      </c>
      <c r="E479">
        <v>0.1</v>
      </c>
      <c r="F479">
        <v>0</v>
      </c>
      <c r="G479">
        <v>0</v>
      </c>
      <c r="H479">
        <v>0.76</v>
      </c>
      <c r="I479">
        <v>0</v>
      </c>
      <c r="J479">
        <v>0</v>
      </c>
      <c r="L479">
        <v>1</v>
      </c>
    </row>
    <row r="480" spans="1:12" x14ac:dyDescent="0.25">
      <c r="A480" t="s">
        <v>515</v>
      </c>
      <c r="B480" t="s">
        <v>701</v>
      </c>
      <c r="C480">
        <v>10</v>
      </c>
      <c r="D480">
        <v>0.38</v>
      </c>
      <c r="E480">
        <v>0</v>
      </c>
      <c r="F480">
        <v>0</v>
      </c>
      <c r="G480">
        <v>0</v>
      </c>
      <c r="H480">
        <v>4.38</v>
      </c>
      <c r="I480">
        <v>0</v>
      </c>
      <c r="J480">
        <v>0</v>
      </c>
      <c r="L480">
        <v>1</v>
      </c>
    </row>
    <row r="481" spans="1:12" x14ac:dyDescent="0.25">
      <c r="A481" t="s">
        <v>516</v>
      </c>
      <c r="B481" t="s">
        <v>701</v>
      </c>
      <c r="C481">
        <v>10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</row>
    <row r="482" spans="1:12" x14ac:dyDescent="0.25">
      <c r="A482" t="s">
        <v>517</v>
      </c>
      <c r="B482" t="s">
        <v>701</v>
      </c>
      <c r="C482">
        <v>10</v>
      </c>
      <c r="D482">
        <v>0.54</v>
      </c>
      <c r="E482">
        <v>0.42</v>
      </c>
      <c r="F482">
        <v>0</v>
      </c>
      <c r="G482">
        <v>0</v>
      </c>
      <c r="H482">
        <v>0.19</v>
      </c>
      <c r="I482">
        <v>0</v>
      </c>
      <c r="J482">
        <v>0</v>
      </c>
      <c r="L482">
        <v>1</v>
      </c>
    </row>
    <row r="483" spans="1:12" x14ac:dyDescent="0.25">
      <c r="A483" t="s">
        <v>518</v>
      </c>
      <c r="B483" t="s">
        <v>701</v>
      </c>
      <c r="C483">
        <v>10</v>
      </c>
      <c r="D483">
        <v>0.1</v>
      </c>
      <c r="E483">
        <v>0</v>
      </c>
      <c r="F483">
        <v>0</v>
      </c>
      <c r="G483">
        <v>0.02</v>
      </c>
      <c r="H483">
        <v>2.1</v>
      </c>
      <c r="I483">
        <v>0.02</v>
      </c>
      <c r="J483">
        <v>0.01</v>
      </c>
      <c r="K483">
        <v>1.1599999999999999</v>
      </c>
      <c r="L483">
        <v>1.27</v>
      </c>
    </row>
    <row r="484" spans="1:12" x14ac:dyDescent="0.25">
      <c r="A484" t="s">
        <v>519</v>
      </c>
      <c r="B484" t="s">
        <v>701</v>
      </c>
      <c r="C484">
        <v>10</v>
      </c>
      <c r="D484">
        <v>0.19</v>
      </c>
      <c r="E484">
        <v>0</v>
      </c>
      <c r="F484">
        <v>0</v>
      </c>
      <c r="G484">
        <v>0</v>
      </c>
      <c r="H484">
        <v>0</v>
      </c>
      <c r="I484">
        <v>0</v>
      </c>
    </row>
    <row r="485" spans="1:12" x14ac:dyDescent="0.25">
      <c r="A485" t="s">
        <v>520</v>
      </c>
      <c r="B485" t="s">
        <v>701</v>
      </c>
      <c r="C485">
        <v>10</v>
      </c>
      <c r="D485">
        <v>0.38</v>
      </c>
      <c r="E485">
        <v>0.23</v>
      </c>
      <c r="F485">
        <v>0</v>
      </c>
      <c r="G485">
        <v>0</v>
      </c>
      <c r="H485">
        <v>0.19</v>
      </c>
      <c r="I485">
        <v>0</v>
      </c>
      <c r="J485">
        <v>0</v>
      </c>
      <c r="L485">
        <v>1</v>
      </c>
    </row>
    <row r="486" spans="1:12" x14ac:dyDescent="0.25">
      <c r="A486" t="s">
        <v>521</v>
      </c>
      <c r="B486" t="s">
        <v>701</v>
      </c>
      <c r="C486">
        <v>10</v>
      </c>
      <c r="D486">
        <v>0.48</v>
      </c>
      <c r="E486">
        <v>0.69</v>
      </c>
      <c r="F486">
        <v>0</v>
      </c>
      <c r="G486">
        <v>0.19</v>
      </c>
      <c r="H486">
        <v>8.19</v>
      </c>
      <c r="I486">
        <v>0.31</v>
      </c>
      <c r="J486">
        <v>2.3E-2</v>
      </c>
      <c r="K486">
        <v>1.6</v>
      </c>
      <c r="L486">
        <v>1.42</v>
      </c>
    </row>
    <row r="487" spans="1:12" x14ac:dyDescent="0.25">
      <c r="A487" t="s">
        <v>522</v>
      </c>
      <c r="B487" t="s">
        <v>701</v>
      </c>
      <c r="C487">
        <v>10</v>
      </c>
      <c r="D487">
        <v>0.6</v>
      </c>
      <c r="E487">
        <v>0.57999999999999996</v>
      </c>
      <c r="F487">
        <v>0</v>
      </c>
      <c r="G487">
        <v>0.95</v>
      </c>
      <c r="H487">
        <v>4.95</v>
      </c>
      <c r="I487">
        <v>1.05</v>
      </c>
      <c r="J487">
        <v>0.191</v>
      </c>
      <c r="K487">
        <v>1.1100000000000001</v>
      </c>
      <c r="L487">
        <v>1.04</v>
      </c>
    </row>
    <row r="488" spans="1:12" x14ac:dyDescent="0.25">
      <c r="A488" t="s">
        <v>80</v>
      </c>
      <c r="B488" t="s">
        <v>701</v>
      </c>
      <c r="C488">
        <v>10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</row>
    <row r="489" spans="1:12" x14ac:dyDescent="0.25">
      <c r="A489" t="s">
        <v>196</v>
      </c>
      <c r="B489" t="s">
        <v>701</v>
      </c>
      <c r="C489">
        <v>10</v>
      </c>
      <c r="D489">
        <v>0</v>
      </c>
      <c r="E489">
        <v>0</v>
      </c>
      <c r="F489">
        <v>0</v>
      </c>
      <c r="G489">
        <v>0</v>
      </c>
      <c r="H489">
        <v>1.33</v>
      </c>
      <c r="I489">
        <v>0</v>
      </c>
      <c r="J489">
        <v>0</v>
      </c>
      <c r="L489">
        <v>1</v>
      </c>
    </row>
    <row r="490" spans="1:12" x14ac:dyDescent="0.25">
      <c r="A490" t="s">
        <v>523</v>
      </c>
      <c r="B490" t="s">
        <v>701</v>
      </c>
      <c r="C490">
        <v>10</v>
      </c>
      <c r="D490">
        <v>0.04</v>
      </c>
      <c r="E490">
        <v>0</v>
      </c>
      <c r="F490">
        <v>0</v>
      </c>
      <c r="G490">
        <v>0</v>
      </c>
      <c r="H490">
        <v>6.1</v>
      </c>
      <c r="I490">
        <v>0</v>
      </c>
      <c r="J490">
        <v>0</v>
      </c>
      <c r="L490">
        <v>1.25</v>
      </c>
    </row>
    <row r="491" spans="1:12" x14ac:dyDescent="0.25">
      <c r="A491" t="s">
        <v>524</v>
      </c>
      <c r="B491" t="s">
        <v>701</v>
      </c>
      <c r="C491">
        <v>10</v>
      </c>
      <c r="D491">
        <v>0.33</v>
      </c>
      <c r="E491">
        <v>0.14000000000000001</v>
      </c>
      <c r="F491">
        <v>0</v>
      </c>
      <c r="G491">
        <v>0</v>
      </c>
      <c r="H491">
        <v>2.48</v>
      </c>
      <c r="I491">
        <v>0</v>
      </c>
      <c r="J491">
        <v>0</v>
      </c>
      <c r="L491">
        <v>1.62</v>
      </c>
    </row>
    <row r="492" spans="1:12" x14ac:dyDescent="0.25">
      <c r="A492" t="s">
        <v>525</v>
      </c>
      <c r="B492" t="s">
        <v>701</v>
      </c>
      <c r="C492">
        <v>10</v>
      </c>
      <c r="D492">
        <v>0.39</v>
      </c>
      <c r="E492">
        <v>0.28000000000000003</v>
      </c>
      <c r="F492">
        <v>0</v>
      </c>
      <c r="G492">
        <v>0</v>
      </c>
      <c r="H492">
        <v>1.1399999999999999</v>
      </c>
      <c r="I492">
        <v>0</v>
      </c>
      <c r="J492">
        <v>0</v>
      </c>
      <c r="L492">
        <v>1.17</v>
      </c>
    </row>
    <row r="493" spans="1:12" x14ac:dyDescent="0.25">
      <c r="A493" t="s">
        <v>526</v>
      </c>
      <c r="B493" t="s">
        <v>701</v>
      </c>
      <c r="C493">
        <v>10</v>
      </c>
      <c r="D493">
        <v>0.12</v>
      </c>
      <c r="E493">
        <v>0</v>
      </c>
      <c r="F493">
        <v>0</v>
      </c>
      <c r="G493">
        <v>0</v>
      </c>
      <c r="H493">
        <v>0.19</v>
      </c>
      <c r="I493">
        <v>0</v>
      </c>
      <c r="J493">
        <v>0</v>
      </c>
      <c r="L493">
        <v>1</v>
      </c>
    </row>
    <row r="494" spans="1:12" x14ac:dyDescent="0.25">
      <c r="A494" t="s">
        <v>527</v>
      </c>
      <c r="B494" t="s">
        <v>701</v>
      </c>
      <c r="C494">
        <v>10</v>
      </c>
      <c r="D494">
        <v>0</v>
      </c>
      <c r="E494">
        <v>0</v>
      </c>
      <c r="F494">
        <v>0</v>
      </c>
      <c r="G494">
        <v>0.13</v>
      </c>
      <c r="H494">
        <v>4.1900000000000004</v>
      </c>
      <c r="I494">
        <v>0.22</v>
      </c>
      <c r="J494">
        <v>3.1E-2</v>
      </c>
      <c r="K494">
        <v>1.69</v>
      </c>
      <c r="L494">
        <v>1.68</v>
      </c>
    </row>
    <row r="495" spans="1:12" x14ac:dyDescent="0.25">
      <c r="A495" t="s">
        <v>122</v>
      </c>
      <c r="B495" t="s">
        <v>701</v>
      </c>
      <c r="C495">
        <v>10</v>
      </c>
      <c r="D495">
        <v>0.13</v>
      </c>
      <c r="E495">
        <v>0</v>
      </c>
      <c r="F495">
        <v>0</v>
      </c>
      <c r="G495">
        <v>0</v>
      </c>
      <c r="H495">
        <v>0.19</v>
      </c>
      <c r="I495">
        <v>0</v>
      </c>
      <c r="J495">
        <v>0</v>
      </c>
      <c r="L495">
        <v>1</v>
      </c>
    </row>
    <row r="496" spans="1:12" x14ac:dyDescent="0.25">
      <c r="A496" t="s">
        <v>528</v>
      </c>
      <c r="B496" t="s">
        <v>701</v>
      </c>
      <c r="C496">
        <v>10</v>
      </c>
      <c r="D496">
        <v>0.23</v>
      </c>
      <c r="E496">
        <v>0</v>
      </c>
      <c r="F496">
        <v>0</v>
      </c>
      <c r="G496">
        <v>0</v>
      </c>
      <c r="H496">
        <v>0.38</v>
      </c>
      <c r="I496">
        <v>0</v>
      </c>
      <c r="J496">
        <v>0</v>
      </c>
      <c r="L496">
        <v>1</v>
      </c>
    </row>
    <row r="497" spans="1:12" x14ac:dyDescent="0.25">
      <c r="A497" t="s">
        <v>529</v>
      </c>
      <c r="B497" t="s">
        <v>701</v>
      </c>
      <c r="C497">
        <v>10</v>
      </c>
      <c r="D497">
        <v>0.21</v>
      </c>
      <c r="E497">
        <v>0</v>
      </c>
      <c r="F497">
        <v>0</v>
      </c>
      <c r="G497">
        <v>0</v>
      </c>
      <c r="H497">
        <v>0.19</v>
      </c>
      <c r="I497">
        <v>0</v>
      </c>
      <c r="J497">
        <v>0</v>
      </c>
      <c r="L497">
        <v>1</v>
      </c>
    </row>
    <row r="498" spans="1:12" x14ac:dyDescent="0.25">
      <c r="A498" t="s">
        <v>530</v>
      </c>
      <c r="B498" t="s">
        <v>701</v>
      </c>
      <c r="C498">
        <v>10</v>
      </c>
      <c r="D498">
        <v>0.24</v>
      </c>
      <c r="E498">
        <v>4.01</v>
      </c>
      <c r="F498">
        <v>0</v>
      </c>
      <c r="G498">
        <v>0.01</v>
      </c>
      <c r="H498">
        <v>0.56999999999999995</v>
      </c>
      <c r="I498">
        <v>0.01</v>
      </c>
      <c r="J498">
        <v>1.4999999999999999E-2</v>
      </c>
      <c r="K498">
        <v>1.71</v>
      </c>
      <c r="L498">
        <v>1</v>
      </c>
    </row>
    <row r="499" spans="1:12" x14ac:dyDescent="0.25">
      <c r="A499" t="s">
        <v>531</v>
      </c>
      <c r="B499" t="s">
        <v>701</v>
      </c>
      <c r="C499">
        <v>10</v>
      </c>
      <c r="D499">
        <v>0.32</v>
      </c>
      <c r="E499">
        <v>0</v>
      </c>
      <c r="F499">
        <v>0</v>
      </c>
      <c r="G499">
        <v>0</v>
      </c>
      <c r="H499">
        <v>0</v>
      </c>
      <c r="I499">
        <v>0</v>
      </c>
    </row>
    <row r="500" spans="1:12" x14ac:dyDescent="0.25">
      <c r="A500" t="s">
        <v>532</v>
      </c>
      <c r="B500" t="s">
        <v>701</v>
      </c>
      <c r="C500">
        <v>10</v>
      </c>
      <c r="D500">
        <v>0.56999999999999995</v>
      </c>
      <c r="E500">
        <v>1.64</v>
      </c>
      <c r="F500">
        <v>0</v>
      </c>
      <c r="G500">
        <v>0</v>
      </c>
      <c r="H500">
        <v>0</v>
      </c>
      <c r="I500">
        <v>0</v>
      </c>
    </row>
    <row r="501" spans="1:12" x14ac:dyDescent="0.25">
      <c r="A501" t="s">
        <v>533</v>
      </c>
      <c r="B501" t="s">
        <v>701</v>
      </c>
      <c r="C501">
        <v>10</v>
      </c>
      <c r="D501">
        <v>0.28999999999999998</v>
      </c>
      <c r="E501">
        <v>0</v>
      </c>
      <c r="F501">
        <v>0</v>
      </c>
      <c r="G501">
        <v>0</v>
      </c>
      <c r="H501">
        <v>2.67</v>
      </c>
      <c r="I501">
        <v>0</v>
      </c>
      <c r="J501">
        <v>0</v>
      </c>
      <c r="L501">
        <v>1.1399999999999999</v>
      </c>
    </row>
    <row r="502" spans="1:12" x14ac:dyDescent="0.25">
      <c r="A502" t="s">
        <v>205</v>
      </c>
      <c r="B502" t="s">
        <v>701</v>
      </c>
      <c r="C502">
        <v>10</v>
      </c>
      <c r="D502">
        <v>0.44</v>
      </c>
      <c r="E502">
        <v>0</v>
      </c>
      <c r="F502">
        <v>0</v>
      </c>
      <c r="G502">
        <v>0</v>
      </c>
      <c r="H502">
        <v>0</v>
      </c>
      <c r="I502">
        <v>0</v>
      </c>
    </row>
    <row r="503" spans="1:12" x14ac:dyDescent="0.25">
      <c r="A503" t="s">
        <v>534</v>
      </c>
      <c r="B503" t="s">
        <v>701</v>
      </c>
      <c r="C503">
        <v>10</v>
      </c>
      <c r="D503">
        <v>0.81</v>
      </c>
      <c r="E503">
        <v>0.08</v>
      </c>
      <c r="F503">
        <v>0</v>
      </c>
      <c r="G503">
        <v>0</v>
      </c>
      <c r="H503">
        <v>3.05</v>
      </c>
      <c r="I503">
        <v>0</v>
      </c>
      <c r="J503">
        <v>0</v>
      </c>
      <c r="L503">
        <v>1.06</v>
      </c>
    </row>
    <row r="504" spans="1:12" x14ac:dyDescent="0.25">
      <c r="A504" t="s">
        <v>535</v>
      </c>
      <c r="B504" t="s">
        <v>701</v>
      </c>
      <c r="C504">
        <v>10</v>
      </c>
      <c r="D504">
        <v>0.38</v>
      </c>
      <c r="E504">
        <v>0.08</v>
      </c>
      <c r="F504">
        <v>0</v>
      </c>
      <c r="G504">
        <v>1.03</v>
      </c>
      <c r="H504">
        <v>9.7200000000000006</v>
      </c>
      <c r="I504">
        <v>1.38</v>
      </c>
      <c r="J504">
        <v>0.106</v>
      </c>
      <c r="K504">
        <v>1.35</v>
      </c>
      <c r="L504">
        <v>1.67</v>
      </c>
    </row>
    <row r="505" spans="1:12" x14ac:dyDescent="0.25">
      <c r="A505" t="s">
        <v>536</v>
      </c>
      <c r="B505" t="s">
        <v>701</v>
      </c>
      <c r="C505">
        <v>10</v>
      </c>
      <c r="D505">
        <v>0.18</v>
      </c>
      <c r="E505">
        <v>0</v>
      </c>
      <c r="F505">
        <v>0</v>
      </c>
      <c r="G505">
        <v>0</v>
      </c>
      <c r="H505">
        <v>0.95</v>
      </c>
      <c r="I505">
        <v>0</v>
      </c>
      <c r="J505">
        <v>0</v>
      </c>
      <c r="L505">
        <v>1.2</v>
      </c>
    </row>
    <row r="506" spans="1:12" x14ac:dyDescent="0.25">
      <c r="A506" t="s">
        <v>537</v>
      </c>
      <c r="B506" t="s">
        <v>701</v>
      </c>
      <c r="C506">
        <v>10</v>
      </c>
      <c r="D506">
        <v>0.3</v>
      </c>
      <c r="E506">
        <v>0.16</v>
      </c>
      <c r="F506">
        <v>0</v>
      </c>
      <c r="G506">
        <v>0.52</v>
      </c>
      <c r="H506">
        <v>22.87</v>
      </c>
      <c r="I506">
        <v>0.26</v>
      </c>
      <c r="J506">
        <v>2.3E-2</v>
      </c>
      <c r="K506">
        <v>0.5</v>
      </c>
      <c r="L506">
        <v>1.54</v>
      </c>
    </row>
    <row r="507" spans="1:12" x14ac:dyDescent="0.25">
      <c r="A507" t="s">
        <v>191</v>
      </c>
      <c r="B507" t="s">
        <v>701</v>
      </c>
      <c r="C507">
        <v>10</v>
      </c>
      <c r="D507">
        <v>0.08</v>
      </c>
      <c r="E507">
        <v>0.06</v>
      </c>
      <c r="F507">
        <v>0</v>
      </c>
      <c r="G507">
        <v>0</v>
      </c>
      <c r="H507">
        <v>0</v>
      </c>
      <c r="I507">
        <v>0</v>
      </c>
    </row>
    <row r="508" spans="1:12" x14ac:dyDescent="0.25">
      <c r="A508" t="s">
        <v>538</v>
      </c>
      <c r="B508" t="s">
        <v>701</v>
      </c>
      <c r="C508">
        <v>10</v>
      </c>
      <c r="D508">
        <v>0.03</v>
      </c>
      <c r="E508">
        <v>0</v>
      </c>
      <c r="F508">
        <v>0</v>
      </c>
      <c r="G508">
        <v>0</v>
      </c>
      <c r="H508">
        <v>0.95</v>
      </c>
      <c r="I508">
        <v>0</v>
      </c>
      <c r="J508">
        <v>0</v>
      </c>
      <c r="L508">
        <v>1</v>
      </c>
    </row>
    <row r="509" spans="1:12" x14ac:dyDescent="0.25">
      <c r="A509" t="s">
        <v>539</v>
      </c>
      <c r="B509" t="s">
        <v>701</v>
      </c>
      <c r="C509">
        <v>10</v>
      </c>
      <c r="D509">
        <v>0.23</v>
      </c>
      <c r="E509">
        <v>0</v>
      </c>
      <c r="F509">
        <v>0</v>
      </c>
      <c r="G509">
        <v>0</v>
      </c>
      <c r="H509">
        <v>0.19</v>
      </c>
      <c r="I509">
        <v>0</v>
      </c>
      <c r="J509">
        <v>0</v>
      </c>
      <c r="L509">
        <v>1</v>
      </c>
    </row>
    <row r="510" spans="1:12" x14ac:dyDescent="0.25">
      <c r="A510" t="s">
        <v>540</v>
      </c>
      <c r="B510" t="s">
        <v>701</v>
      </c>
      <c r="C510">
        <v>10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</row>
    <row r="511" spans="1:12" x14ac:dyDescent="0.25">
      <c r="A511" t="s">
        <v>195</v>
      </c>
      <c r="B511" t="s">
        <v>701</v>
      </c>
      <c r="C511">
        <v>10</v>
      </c>
      <c r="D511">
        <v>0.24</v>
      </c>
      <c r="E511">
        <v>0.14000000000000001</v>
      </c>
      <c r="F511">
        <v>0</v>
      </c>
      <c r="G511">
        <v>0.01</v>
      </c>
      <c r="H511">
        <v>1.33</v>
      </c>
      <c r="I511">
        <v>0</v>
      </c>
      <c r="J511">
        <v>5.0000000000000001E-3</v>
      </c>
      <c r="K511">
        <v>0.74</v>
      </c>
      <c r="L511">
        <v>1.43</v>
      </c>
    </row>
    <row r="512" spans="1:12" x14ac:dyDescent="0.25">
      <c r="A512" t="s">
        <v>206</v>
      </c>
      <c r="B512" t="s">
        <v>701</v>
      </c>
      <c r="C512">
        <v>10</v>
      </c>
      <c r="D512">
        <v>0.38</v>
      </c>
      <c r="E512">
        <v>0.55000000000000004</v>
      </c>
      <c r="F512">
        <v>0</v>
      </c>
      <c r="G512">
        <v>0</v>
      </c>
      <c r="H512">
        <v>1.1399999999999999</v>
      </c>
      <c r="I512">
        <v>0</v>
      </c>
      <c r="J512">
        <v>0</v>
      </c>
      <c r="L512">
        <v>1</v>
      </c>
    </row>
    <row r="513" spans="1:12" x14ac:dyDescent="0.25">
      <c r="A513" t="s">
        <v>541</v>
      </c>
      <c r="B513" t="s">
        <v>701</v>
      </c>
      <c r="C513">
        <v>10</v>
      </c>
      <c r="D513">
        <v>0.32</v>
      </c>
      <c r="E513">
        <v>0.13</v>
      </c>
      <c r="F513">
        <v>0</v>
      </c>
      <c r="G513">
        <v>0</v>
      </c>
      <c r="H513">
        <v>0.19</v>
      </c>
      <c r="I513">
        <v>0</v>
      </c>
      <c r="J513">
        <v>0</v>
      </c>
      <c r="L513">
        <v>1</v>
      </c>
    </row>
    <row r="514" spans="1:12" x14ac:dyDescent="0.25">
      <c r="A514" t="s">
        <v>542</v>
      </c>
      <c r="B514" t="s">
        <v>701</v>
      </c>
      <c r="C514">
        <v>40</v>
      </c>
      <c r="D514">
        <v>0.16</v>
      </c>
      <c r="E514">
        <v>0</v>
      </c>
      <c r="F514">
        <v>0</v>
      </c>
      <c r="G514">
        <v>0</v>
      </c>
      <c r="H514">
        <v>0</v>
      </c>
      <c r="I514">
        <v>0</v>
      </c>
    </row>
    <row r="515" spans="1:12" x14ac:dyDescent="0.25">
      <c r="A515" t="s">
        <v>209</v>
      </c>
      <c r="B515" t="s">
        <v>701</v>
      </c>
      <c r="C515">
        <v>10</v>
      </c>
      <c r="D515">
        <v>0.3</v>
      </c>
      <c r="E515">
        <v>0</v>
      </c>
      <c r="F515">
        <v>0</v>
      </c>
      <c r="G515">
        <v>0</v>
      </c>
      <c r="H515">
        <v>0</v>
      </c>
      <c r="I515">
        <v>0</v>
      </c>
    </row>
    <row r="516" spans="1:12" x14ac:dyDescent="0.25">
      <c r="A516" t="s">
        <v>543</v>
      </c>
      <c r="B516" t="s">
        <v>701</v>
      </c>
      <c r="C516">
        <v>10</v>
      </c>
      <c r="D516">
        <v>0.2</v>
      </c>
      <c r="E516">
        <v>0</v>
      </c>
      <c r="F516">
        <v>0</v>
      </c>
      <c r="G516">
        <v>0</v>
      </c>
      <c r="H516">
        <v>0.19</v>
      </c>
      <c r="I516">
        <v>0</v>
      </c>
      <c r="J516">
        <v>0</v>
      </c>
      <c r="L516">
        <v>1</v>
      </c>
    </row>
    <row r="517" spans="1:12" x14ac:dyDescent="0.25">
      <c r="A517" t="s">
        <v>544</v>
      </c>
      <c r="B517" t="s">
        <v>701</v>
      </c>
      <c r="C517">
        <v>20</v>
      </c>
      <c r="D517">
        <v>0.12</v>
      </c>
      <c r="E517">
        <v>0</v>
      </c>
      <c r="F517">
        <v>0</v>
      </c>
      <c r="G517">
        <v>0</v>
      </c>
      <c r="H517">
        <v>0.19</v>
      </c>
      <c r="I517">
        <v>0</v>
      </c>
      <c r="J517">
        <v>0</v>
      </c>
      <c r="L517">
        <v>1</v>
      </c>
    </row>
    <row r="518" spans="1:12" x14ac:dyDescent="0.25">
      <c r="A518" t="s">
        <v>194</v>
      </c>
      <c r="B518" t="s">
        <v>701</v>
      </c>
      <c r="C518">
        <v>40</v>
      </c>
      <c r="D518">
        <v>0.5</v>
      </c>
      <c r="E518">
        <v>0.33</v>
      </c>
      <c r="F518">
        <v>0</v>
      </c>
      <c r="G518">
        <v>0.34</v>
      </c>
      <c r="H518">
        <v>7.81</v>
      </c>
      <c r="I518">
        <v>0.28000000000000003</v>
      </c>
      <c r="J518">
        <v>4.2999999999999997E-2</v>
      </c>
      <c r="K518">
        <v>0.84</v>
      </c>
      <c r="L518">
        <v>1.27</v>
      </c>
    </row>
    <row r="519" spans="1:12" x14ac:dyDescent="0.25">
      <c r="A519" t="s">
        <v>545</v>
      </c>
      <c r="B519" t="s">
        <v>701</v>
      </c>
      <c r="C519">
        <v>10</v>
      </c>
      <c r="D519">
        <v>0.23</v>
      </c>
      <c r="E519">
        <v>0</v>
      </c>
      <c r="F519">
        <v>0</v>
      </c>
      <c r="G519">
        <v>0</v>
      </c>
      <c r="H519">
        <v>0</v>
      </c>
      <c r="I519">
        <v>0</v>
      </c>
    </row>
    <row r="520" spans="1:12" x14ac:dyDescent="0.25">
      <c r="A520" t="s">
        <v>546</v>
      </c>
      <c r="B520" t="s">
        <v>701</v>
      </c>
      <c r="C520">
        <v>10</v>
      </c>
      <c r="D520">
        <v>0.72</v>
      </c>
      <c r="E520">
        <v>0</v>
      </c>
      <c r="F520">
        <v>0</v>
      </c>
      <c r="G520">
        <v>0.01</v>
      </c>
      <c r="H520">
        <v>6.1</v>
      </c>
      <c r="I520">
        <v>0.01</v>
      </c>
      <c r="J520">
        <v>1E-3</v>
      </c>
      <c r="K520">
        <v>2.44</v>
      </c>
      <c r="L520">
        <v>3.03</v>
      </c>
    </row>
    <row r="521" spans="1:12" x14ac:dyDescent="0.25">
      <c r="A521" t="s">
        <v>547</v>
      </c>
      <c r="B521" t="s">
        <v>701</v>
      </c>
      <c r="C521">
        <v>10</v>
      </c>
      <c r="D521">
        <v>0.31</v>
      </c>
      <c r="E521">
        <v>0</v>
      </c>
      <c r="F521">
        <v>0</v>
      </c>
      <c r="G521">
        <v>0</v>
      </c>
      <c r="H521">
        <v>0.19</v>
      </c>
      <c r="I521">
        <v>0</v>
      </c>
      <c r="J521">
        <v>0</v>
      </c>
      <c r="L521">
        <v>1</v>
      </c>
    </row>
    <row r="522" spans="1:12" x14ac:dyDescent="0.25">
      <c r="A522" t="s">
        <v>548</v>
      </c>
      <c r="B522" t="s">
        <v>701</v>
      </c>
      <c r="C522">
        <v>10</v>
      </c>
      <c r="D522">
        <v>0.34</v>
      </c>
      <c r="E522">
        <v>0</v>
      </c>
      <c r="F522">
        <v>0</v>
      </c>
      <c r="G522">
        <v>0</v>
      </c>
      <c r="H522">
        <v>0.95</v>
      </c>
      <c r="I522">
        <v>0</v>
      </c>
      <c r="J522">
        <v>0</v>
      </c>
      <c r="L522">
        <v>1</v>
      </c>
    </row>
    <row r="523" spans="1:12" x14ac:dyDescent="0.25">
      <c r="A523" t="s">
        <v>549</v>
      </c>
      <c r="B523" t="s">
        <v>701</v>
      </c>
      <c r="C523">
        <v>10</v>
      </c>
      <c r="D523">
        <v>0.34</v>
      </c>
      <c r="E523">
        <v>1.1000000000000001</v>
      </c>
      <c r="F523">
        <v>0</v>
      </c>
      <c r="G523">
        <v>0</v>
      </c>
      <c r="H523">
        <v>0.76</v>
      </c>
      <c r="I523">
        <v>0</v>
      </c>
      <c r="J523">
        <v>0</v>
      </c>
      <c r="L523">
        <v>1</v>
      </c>
    </row>
    <row r="524" spans="1:12" x14ac:dyDescent="0.25">
      <c r="A524" t="s">
        <v>550</v>
      </c>
      <c r="B524" t="s">
        <v>701</v>
      </c>
      <c r="C524">
        <v>10</v>
      </c>
      <c r="D524">
        <v>0</v>
      </c>
      <c r="E524">
        <v>0</v>
      </c>
      <c r="F524">
        <v>0</v>
      </c>
      <c r="G524">
        <v>0</v>
      </c>
      <c r="H524">
        <v>0.19</v>
      </c>
      <c r="I524">
        <v>0</v>
      </c>
      <c r="J524">
        <v>0</v>
      </c>
      <c r="L524">
        <v>1</v>
      </c>
    </row>
    <row r="525" spans="1:12" x14ac:dyDescent="0.25">
      <c r="A525" t="s">
        <v>551</v>
      </c>
      <c r="B525" t="s">
        <v>701</v>
      </c>
      <c r="C525">
        <v>70</v>
      </c>
      <c r="D525">
        <v>0.39</v>
      </c>
      <c r="E525">
        <v>0.18</v>
      </c>
      <c r="F525">
        <v>0</v>
      </c>
      <c r="G525">
        <v>5.8</v>
      </c>
      <c r="H525">
        <v>90.32</v>
      </c>
      <c r="I525">
        <v>5.75</v>
      </c>
      <c r="J525">
        <v>6.4000000000000001E-2</v>
      </c>
      <c r="K525">
        <v>0.99</v>
      </c>
      <c r="L525">
        <v>1.24</v>
      </c>
    </row>
    <row r="526" spans="1:12" x14ac:dyDescent="0.25">
      <c r="A526" t="s">
        <v>552</v>
      </c>
      <c r="B526" t="s">
        <v>701</v>
      </c>
      <c r="C526">
        <v>10</v>
      </c>
      <c r="D526">
        <v>0.36</v>
      </c>
      <c r="E526">
        <v>0</v>
      </c>
      <c r="F526">
        <v>0</v>
      </c>
      <c r="G526">
        <v>0.01</v>
      </c>
      <c r="H526">
        <v>2.29</v>
      </c>
      <c r="I526">
        <v>0.03</v>
      </c>
      <c r="J526">
        <v>6.0000000000000001E-3</v>
      </c>
      <c r="K526">
        <v>2.27</v>
      </c>
      <c r="L526">
        <v>1.75</v>
      </c>
    </row>
    <row r="527" spans="1:12" x14ac:dyDescent="0.25">
      <c r="A527" t="s">
        <v>553</v>
      </c>
      <c r="B527" t="s">
        <v>701</v>
      </c>
      <c r="C527">
        <v>10</v>
      </c>
      <c r="D527">
        <v>0.38</v>
      </c>
      <c r="E527">
        <v>0.05</v>
      </c>
      <c r="F527">
        <v>0</v>
      </c>
      <c r="G527">
        <v>0</v>
      </c>
      <c r="H527">
        <v>0.56999999999999995</v>
      </c>
      <c r="I527">
        <v>0</v>
      </c>
      <c r="J527">
        <v>0</v>
      </c>
      <c r="L527">
        <v>1</v>
      </c>
    </row>
    <row r="528" spans="1:12" x14ac:dyDescent="0.25">
      <c r="A528" t="s">
        <v>203</v>
      </c>
      <c r="B528" t="s">
        <v>701</v>
      </c>
      <c r="C528">
        <v>10</v>
      </c>
      <c r="D528">
        <v>0.23</v>
      </c>
      <c r="E528">
        <v>0</v>
      </c>
      <c r="F528">
        <v>0</v>
      </c>
      <c r="G528">
        <v>0</v>
      </c>
      <c r="H528">
        <v>0</v>
      </c>
      <c r="I528">
        <v>0</v>
      </c>
    </row>
    <row r="529" spans="1:12" x14ac:dyDescent="0.25">
      <c r="A529" t="s">
        <v>554</v>
      </c>
      <c r="B529" t="s">
        <v>701</v>
      </c>
      <c r="C529">
        <v>10</v>
      </c>
      <c r="D529">
        <v>0.39</v>
      </c>
      <c r="E529">
        <v>0</v>
      </c>
      <c r="F529">
        <v>0</v>
      </c>
      <c r="G529">
        <v>0</v>
      </c>
      <c r="H529">
        <v>0.38</v>
      </c>
      <c r="I529">
        <v>0</v>
      </c>
      <c r="J529">
        <v>0</v>
      </c>
      <c r="L529">
        <v>2</v>
      </c>
    </row>
    <row r="530" spans="1:12" x14ac:dyDescent="0.25">
      <c r="A530" t="s">
        <v>200</v>
      </c>
      <c r="B530" t="s">
        <v>701</v>
      </c>
      <c r="C530">
        <v>10</v>
      </c>
      <c r="D530">
        <v>0.17</v>
      </c>
      <c r="E530">
        <v>0</v>
      </c>
      <c r="F530">
        <v>0</v>
      </c>
      <c r="G530">
        <v>0.02</v>
      </c>
      <c r="H530">
        <v>0.76</v>
      </c>
      <c r="I530">
        <v>0.03</v>
      </c>
      <c r="J530">
        <v>2.8000000000000001E-2</v>
      </c>
      <c r="K530">
        <v>1.55</v>
      </c>
      <c r="L530">
        <v>1.25</v>
      </c>
    </row>
    <row r="531" spans="1:12" x14ac:dyDescent="0.25">
      <c r="A531" t="s">
        <v>555</v>
      </c>
      <c r="B531" t="s">
        <v>701</v>
      </c>
      <c r="C531">
        <v>40</v>
      </c>
      <c r="D531">
        <v>0.12</v>
      </c>
      <c r="E531">
        <v>2.6</v>
      </c>
      <c r="F531">
        <v>0</v>
      </c>
      <c r="G531">
        <v>0</v>
      </c>
      <c r="H531">
        <v>0.19</v>
      </c>
      <c r="I531">
        <v>0</v>
      </c>
      <c r="J531">
        <v>0</v>
      </c>
      <c r="L531">
        <v>1</v>
      </c>
    </row>
    <row r="532" spans="1:12" x14ac:dyDescent="0.25">
      <c r="A532" t="s">
        <v>201</v>
      </c>
      <c r="B532" t="s">
        <v>701</v>
      </c>
      <c r="C532">
        <v>10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</row>
    <row r="533" spans="1:12" x14ac:dyDescent="0.25">
      <c r="A533" t="s">
        <v>197</v>
      </c>
      <c r="B533" t="s">
        <v>701</v>
      </c>
      <c r="C533">
        <v>10</v>
      </c>
      <c r="D533">
        <v>0.01</v>
      </c>
      <c r="E533">
        <v>0</v>
      </c>
      <c r="F533">
        <v>0</v>
      </c>
      <c r="G533">
        <v>0</v>
      </c>
      <c r="H533">
        <v>0.56999999999999995</v>
      </c>
      <c r="I533">
        <v>0</v>
      </c>
      <c r="J533">
        <v>0</v>
      </c>
      <c r="L533">
        <v>1</v>
      </c>
    </row>
    <row r="534" spans="1:12" x14ac:dyDescent="0.25">
      <c r="A534" t="s">
        <v>556</v>
      </c>
      <c r="B534" t="s">
        <v>701</v>
      </c>
      <c r="C534">
        <v>10</v>
      </c>
      <c r="D534">
        <v>0</v>
      </c>
      <c r="E534">
        <v>0</v>
      </c>
      <c r="F534">
        <v>0</v>
      </c>
      <c r="G534">
        <v>0.01</v>
      </c>
      <c r="H534">
        <v>3.43</v>
      </c>
      <c r="I534">
        <v>0.01</v>
      </c>
      <c r="J534">
        <v>4.0000000000000001E-3</v>
      </c>
      <c r="K534">
        <v>0.48</v>
      </c>
      <c r="L534">
        <v>1.22</v>
      </c>
    </row>
    <row r="535" spans="1:12" x14ac:dyDescent="0.25">
      <c r="A535" t="s">
        <v>557</v>
      </c>
      <c r="B535" t="s">
        <v>701</v>
      </c>
      <c r="C535">
        <v>10</v>
      </c>
      <c r="D535">
        <v>0.16</v>
      </c>
      <c r="E535">
        <v>0</v>
      </c>
      <c r="F535">
        <v>0</v>
      </c>
      <c r="G535">
        <v>0</v>
      </c>
      <c r="H535">
        <v>0</v>
      </c>
      <c r="I535">
        <v>0</v>
      </c>
    </row>
    <row r="536" spans="1:12" x14ac:dyDescent="0.25">
      <c r="A536" t="s">
        <v>558</v>
      </c>
      <c r="B536" t="s">
        <v>701</v>
      </c>
      <c r="C536">
        <v>10</v>
      </c>
      <c r="D536">
        <v>0.09</v>
      </c>
      <c r="E536">
        <v>0</v>
      </c>
      <c r="F536">
        <v>0</v>
      </c>
      <c r="G536">
        <v>0</v>
      </c>
      <c r="H536">
        <v>0</v>
      </c>
      <c r="I536">
        <v>0</v>
      </c>
    </row>
    <row r="537" spans="1:12" x14ac:dyDescent="0.25">
      <c r="A537" t="s">
        <v>559</v>
      </c>
      <c r="B537" t="s">
        <v>701</v>
      </c>
      <c r="C537">
        <v>10</v>
      </c>
      <c r="D537">
        <v>0.37</v>
      </c>
      <c r="E537">
        <v>0.12</v>
      </c>
      <c r="F537">
        <v>0</v>
      </c>
      <c r="G537">
        <v>0</v>
      </c>
      <c r="H537">
        <v>0.38</v>
      </c>
      <c r="I537">
        <v>0</v>
      </c>
      <c r="J537">
        <v>0</v>
      </c>
      <c r="L537">
        <v>2</v>
      </c>
    </row>
    <row r="538" spans="1:12" x14ac:dyDescent="0.25">
      <c r="A538" t="s">
        <v>202</v>
      </c>
      <c r="B538" t="s">
        <v>701</v>
      </c>
      <c r="C538">
        <v>10</v>
      </c>
      <c r="D538">
        <v>0</v>
      </c>
      <c r="E538">
        <v>0</v>
      </c>
      <c r="F538">
        <v>0</v>
      </c>
      <c r="G538">
        <v>0.08</v>
      </c>
      <c r="H538">
        <v>0.76</v>
      </c>
      <c r="I538">
        <v>0.09</v>
      </c>
      <c r="J538">
        <v>0.105</v>
      </c>
      <c r="K538">
        <v>1.1399999999999999</v>
      </c>
      <c r="L538">
        <v>1</v>
      </c>
    </row>
    <row r="539" spans="1:12" x14ac:dyDescent="0.25">
      <c r="A539" t="s">
        <v>560</v>
      </c>
      <c r="B539" t="s">
        <v>701</v>
      </c>
      <c r="C539">
        <v>20</v>
      </c>
      <c r="D539">
        <v>0.1</v>
      </c>
      <c r="E539">
        <v>0.03</v>
      </c>
      <c r="F539">
        <v>0</v>
      </c>
      <c r="G539">
        <v>0</v>
      </c>
      <c r="H539">
        <v>0.56999999999999995</v>
      </c>
      <c r="I539">
        <v>0</v>
      </c>
      <c r="J539">
        <v>0</v>
      </c>
      <c r="L539">
        <v>2.67</v>
      </c>
    </row>
    <row r="540" spans="1:12" x14ac:dyDescent="0.25">
      <c r="A540" t="s">
        <v>561</v>
      </c>
      <c r="B540" t="s">
        <v>701</v>
      </c>
      <c r="C540">
        <v>10</v>
      </c>
      <c r="D540">
        <v>0.08</v>
      </c>
      <c r="E540">
        <v>0</v>
      </c>
      <c r="F540">
        <v>0</v>
      </c>
      <c r="G540">
        <v>0</v>
      </c>
      <c r="H540">
        <v>0.76</v>
      </c>
      <c r="I540">
        <v>0</v>
      </c>
      <c r="J540">
        <v>0</v>
      </c>
      <c r="L540">
        <v>2</v>
      </c>
    </row>
    <row r="541" spans="1:12" x14ac:dyDescent="0.25">
      <c r="A541" t="s">
        <v>562</v>
      </c>
      <c r="B541" t="s">
        <v>701</v>
      </c>
      <c r="C541">
        <v>10</v>
      </c>
      <c r="D541">
        <v>0.35</v>
      </c>
      <c r="E541">
        <v>0</v>
      </c>
      <c r="F541">
        <v>0</v>
      </c>
      <c r="G541">
        <v>0</v>
      </c>
      <c r="H541">
        <v>0</v>
      </c>
      <c r="I541">
        <v>0</v>
      </c>
    </row>
    <row r="542" spans="1:12" x14ac:dyDescent="0.25">
      <c r="A542" t="s">
        <v>563</v>
      </c>
      <c r="B542" t="s">
        <v>701</v>
      </c>
      <c r="C542">
        <v>10</v>
      </c>
      <c r="D542">
        <v>0.04</v>
      </c>
      <c r="E542">
        <v>0</v>
      </c>
      <c r="F542">
        <v>0</v>
      </c>
      <c r="G542">
        <v>0</v>
      </c>
      <c r="H542">
        <v>0.19</v>
      </c>
      <c r="I542">
        <v>0</v>
      </c>
      <c r="J542">
        <v>0</v>
      </c>
      <c r="L542">
        <v>1</v>
      </c>
    </row>
    <row r="543" spans="1:12" x14ac:dyDescent="0.25">
      <c r="A543" t="s">
        <v>564</v>
      </c>
      <c r="B543" t="s">
        <v>701</v>
      </c>
      <c r="C543">
        <v>10</v>
      </c>
      <c r="D543">
        <v>0.21</v>
      </c>
      <c r="E543">
        <v>0</v>
      </c>
      <c r="F543">
        <v>0</v>
      </c>
      <c r="G543">
        <v>0</v>
      </c>
      <c r="H543">
        <v>0</v>
      </c>
      <c r="I543">
        <v>0</v>
      </c>
    </row>
    <row r="544" spans="1:12" x14ac:dyDescent="0.25">
      <c r="A544" t="s">
        <v>565</v>
      </c>
      <c r="B544" t="s">
        <v>701</v>
      </c>
      <c r="C544">
        <v>10</v>
      </c>
      <c r="D544">
        <v>0.68</v>
      </c>
      <c r="E544">
        <v>0.19</v>
      </c>
      <c r="F544">
        <v>0</v>
      </c>
      <c r="G544">
        <v>0.05</v>
      </c>
      <c r="H544">
        <v>7.62</v>
      </c>
      <c r="I544">
        <v>7.0000000000000007E-2</v>
      </c>
      <c r="J544">
        <v>7.0000000000000001E-3</v>
      </c>
      <c r="K544">
        <v>1.44</v>
      </c>
      <c r="L544">
        <v>2.13</v>
      </c>
    </row>
    <row r="545" spans="1:12" x14ac:dyDescent="0.25">
      <c r="A545" t="s">
        <v>566</v>
      </c>
      <c r="B545" t="s">
        <v>701</v>
      </c>
      <c r="C545">
        <v>10</v>
      </c>
      <c r="D545">
        <v>0.43</v>
      </c>
      <c r="E545">
        <v>0.17</v>
      </c>
      <c r="F545">
        <v>0</v>
      </c>
      <c r="G545">
        <v>0</v>
      </c>
      <c r="H545">
        <v>0</v>
      </c>
      <c r="I545">
        <v>0</v>
      </c>
    </row>
    <row r="546" spans="1:12" x14ac:dyDescent="0.25">
      <c r="A546" t="s">
        <v>567</v>
      </c>
      <c r="B546" t="s">
        <v>701</v>
      </c>
      <c r="C546">
        <v>10</v>
      </c>
      <c r="D546">
        <v>0.06</v>
      </c>
      <c r="E546">
        <v>0</v>
      </c>
      <c r="F546">
        <v>0</v>
      </c>
      <c r="G546">
        <v>0</v>
      </c>
      <c r="H546">
        <v>0</v>
      </c>
      <c r="I546">
        <v>0</v>
      </c>
    </row>
    <row r="547" spans="1:12" x14ac:dyDescent="0.25">
      <c r="A547" t="s">
        <v>568</v>
      </c>
      <c r="B547" t="s">
        <v>701</v>
      </c>
      <c r="C547">
        <v>10</v>
      </c>
      <c r="D547">
        <v>0</v>
      </c>
      <c r="E547">
        <v>0</v>
      </c>
      <c r="F547">
        <v>0</v>
      </c>
      <c r="G547">
        <v>0</v>
      </c>
      <c r="H547">
        <v>0.19</v>
      </c>
      <c r="I547">
        <v>0</v>
      </c>
      <c r="J547">
        <v>0</v>
      </c>
      <c r="L547">
        <v>1</v>
      </c>
    </row>
    <row r="548" spans="1:12" x14ac:dyDescent="0.25">
      <c r="A548" t="s">
        <v>569</v>
      </c>
      <c r="B548" t="s">
        <v>701</v>
      </c>
      <c r="C548">
        <v>10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</row>
    <row r="549" spans="1:12" x14ac:dyDescent="0.25">
      <c r="A549" t="s">
        <v>198</v>
      </c>
      <c r="B549" t="s">
        <v>701</v>
      </c>
      <c r="C549">
        <v>10</v>
      </c>
      <c r="D549">
        <v>0.49</v>
      </c>
      <c r="E549">
        <v>0.14000000000000001</v>
      </c>
      <c r="F549">
        <v>0</v>
      </c>
      <c r="G549">
        <v>0</v>
      </c>
      <c r="H549">
        <v>0.56999999999999995</v>
      </c>
      <c r="I549">
        <v>0</v>
      </c>
      <c r="J549">
        <v>0</v>
      </c>
      <c r="L549">
        <v>1</v>
      </c>
    </row>
    <row r="550" spans="1:12" x14ac:dyDescent="0.25">
      <c r="A550" t="s">
        <v>570</v>
      </c>
      <c r="B550" t="s">
        <v>701</v>
      </c>
      <c r="C550">
        <v>40</v>
      </c>
      <c r="D550">
        <v>0.45</v>
      </c>
      <c r="E550">
        <v>0.2</v>
      </c>
      <c r="F550">
        <v>0</v>
      </c>
      <c r="G550">
        <v>4.5199999999999996</v>
      </c>
      <c r="H550">
        <v>63.07</v>
      </c>
      <c r="I550">
        <v>3.07</v>
      </c>
      <c r="J550">
        <v>7.1999999999999995E-2</v>
      </c>
      <c r="K550">
        <v>0.68</v>
      </c>
      <c r="L550">
        <v>1.39</v>
      </c>
    </row>
    <row r="551" spans="1:12" x14ac:dyDescent="0.25">
      <c r="A551" t="s">
        <v>571</v>
      </c>
      <c r="B551" t="s">
        <v>701</v>
      </c>
      <c r="C551">
        <v>10</v>
      </c>
      <c r="D551">
        <v>0.16</v>
      </c>
      <c r="E551">
        <v>1.4</v>
      </c>
      <c r="F551">
        <v>0</v>
      </c>
      <c r="G551">
        <v>0</v>
      </c>
      <c r="H551">
        <v>0</v>
      </c>
      <c r="I551">
        <v>0</v>
      </c>
    </row>
    <row r="552" spans="1:12" x14ac:dyDescent="0.25">
      <c r="A552" t="s">
        <v>572</v>
      </c>
      <c r="B552" t="s">
        <v>701</v>
      </c>
      <c r="C552">
        <v>50</v>
      </c>
      <c r="D552">
        <v>0.2</v>
      </c>
      <c r="E552">
        <v>1.1299999999999999</v>
      </c>
      <c r="F552">
        <v>0</v>
      </c>
      <c r="G552">
        <v>0</v>
      </c>
      <c r="H552">
        <v>1.1399999999999999</v>
      </c>
      <c r="I552">
        <v>0</v>
      </c>
      <c r="J552">
        <v>0</v>
      </c>
      <c r="L552">
        <v>1.33</v>
      </c>
    </row>
    <row r="553" spans="1:12" x14ac:dyDescent="0.25">
      <c r="A553" t="s">
        <v>573</v>
      </c>
      <c r="B553" t="s">
        <v>701</v>
      </c>
      <c r="C553">
        <v>20</v>
      </c>
      <c r="D553">
        <v>0.03</v>
      </c>
      <c r="E553">
        <v>0</v>
      </c>
      <c r="F553">
        <v>0</v>
      </c>
      <c r="G553">
        <v>0</v>
      </c>
      <c r="H553">
        <v>0</v>
      </c>
      <c r="I553">
        <v>0</v>
      </c>
    </row>
    <row r="554" spans="1:12" x14ac:dyDescent="0.25">
      <c r="A554" t="s">
        <v>574</v>
      </c>
      <c r="B554" t="s">
        <v>701</v>
      </c>
      <c r="C554">
        <v>10</v>
      </c>
      <c r="D554">
        <v>0.02</v>
      </c>
      <c r="E554">
        <v>0</v>
      </c>
      <c r="F554">
        <v>0</v>
      </c>
      <c r="G554">
        <v>0</v>
      </c>
      <c r="H554">
        <v>0</v>
      </c>
      <c r="I554">
        <v>0</v>
      </c>
    </row>
    <row r="555" spans="1:12" x14ac:dyDescent="0.25">
      <c r="A555" t="s">
        <v>575</v>
      </c>
      <c r="B555" t="s">
        <v>701</v>
      </c>
      <c r="C555">
        <v>10</v>
      </c>
      <c r="D555">
        <v>0.06</v>
      </c>
      <c r="E555">
        <v>0</v>
      </c>
      <c r="F555">
        <v>0</v>
      </c>
      <c r="G555">
        <v>0</v>
      </c>
      <c r="H555">
        <v>0</v>
      </c>
      <c r="I555">
        <v>0</v>
      </c>
    </row>
    <row r="556" spans="1:12" x14ac:dyDescent="0.25">
      <c r="A556" t="s">
        <v>576</v>
      </c>
      <c r="B556" t="s">
        <v>701</v>
      </c>
      <c r="C556">
        <v>20</v>
      </c>
      <c r="D556">
        <v>0.2</v>
      </c>
      <c r="E556">
        <v>1.1200000000000001</v>
      </c>
      <c r="F556">
        <v>0</v>
      </c>
      <c r="G556">
        <v>0</v>
      </c>
      <c r="H556">
        <v>2.1</v>
      </c>
      <c r="I556">
        <v>0</v>
      </c>
      <c r="J556">
        <v>0</v>
      </c>
      <c r="L556">
        <v>1.0900000000000001</v>
      </c>
    </row>
    <row r="557" spans="1:12" x14ac:dyDescent="0.25">
      <c r="A557" t="s">
        <v>577</v>
      </c>
      <c r="B557" t="s">
        <v>701</v>
      </c>
      <c r="C557">
        <v>10</v>
      </c>
      <c r="D557">
        <v>0.1</v>
      </c>
      <c r="E557">
        <v>0</v>
      </c>
      <c r="F557">
        <v>0</v>
      </c>
      <c r="G557">
        <v>0</v>
      </c>
      <c r="H557">
        <v>1.33</v>
      </c>
      <c r="I557">
        <v>0</v>
      </c>
      <c r="J557">
        <v>0</v>
      </c>
      <c r="L557">
        <v>1</v>
      </c>
    </row>
    <row r="558" spans="1:12" x14ac:dyDescent="0.25">
      <c r="A558" t="s">
        <v>578</v>
      </c>
      <c r="B558" t="s">
        <v>701</v>
      </c>
      <c r="C558">
        <v>10</v>
      </c>
      <c r="D558">
        <v>0.35</v>
      </c>
      <c r="E558">
        <v>1.7</v>
      </c>
      <c r="F558">
        <v>0</v>
      </c>
      <c r="G558">
        <v>0</v>
      </c>
      <c r="H558">
        <v>0.76</v>
      </c>
      <c r="I558">
        <v>0</v>
      </c>
      <c r="J558">
        <v>0</v>
      </c>
      <c r="L558">
        <v>1</v>
      </c>
    </row>
    <row r="559" spans="1:12" x14ac:dyDescent="0.25">
      <c r="A559" t="s">
        <v>579</v>
      </c>
      <c r="B559" t="s">
        <v>701</v>
      </c>
      <c r="C559">
        <v>10</v>
      </c>
      <c r="D559">
        <v>0.14000000000000001</v>
      </c>
      <c r="E559">
        <v>0.05</v>
      </c>
      <c r="F559">
        <v>0</v>
      </c>
      <c r="G559">
        <v>0</v>
      </c>
      <c r="H559">
        <v>1.71</v>
      </c>
      <c r="I559">
        <v>0</v>
      </c>
      <c r="J559">
        <v>0</v>
      </c>
      <c r="L559">
        <v>1</v>
      </c>
    </row>
    <row r="560" spans="1:12" x14ac:dyDescent="0.25">
      <c r="A560" t="s">
        <v>580</v>
      </c>
      <c r="B560" t="s">
        <v>701</v>
      </c>
      <c r="C560">
        <v>10</v>
      </c>
      <c r="D560">
        <v>0</v>
      </c>
      <c r="E560">
        <v>0</v>
      </c>
      <c r="F560">
        <v>0</v>
      </c>
      <c r="G560">
        <v>0</v>
      </c>
      <c r="H560">
        <v>1.33</v>
      </c>
      <c r="I560">
        <v>0</v>
      </c>
      <c r="J560">
        <v>0</v>
      </c>
      <c r="L560">
        <v>1</v>
      </c>
    </row>
    <row r="561" spans="1:12" x14ac:dyDescent="0.25">
      <c r="A561" t="s">
        <v>581</v>
      </c>
      <c r="B561" t="s">
        <v>701</v>
      </c>
      <c r="C561">
        <v>10</v>
      </c>
      <c r="D561">
        <v>0.22</v>
      </c>
      <c r="E561">
        <v>0</v>
      </c>
      <c r="F561">
        <v>0</v>
      </c>
      <c r="G561">
        <v>0</v>
      </c>
      <c r="H561">
        <v>0</v>
      </c>
      <c r="I561">
        <v>0</v>
      </c>
    </row>
    <row r="562" spans="1:12" x14ac:dyDescent="0.25">
      <c r="A562" t="s">
        <v>582</v>
      </c>
      <c r="B562" t="s">
        <v>701</v>
      </c>
      <c r="C562">
        <v>10</v>
      </c>
      <c r="D562">
        <v>0.19</v>
      </c>
      <c r="E562">
        <v>0.17</v>
      </c>
      <c r="F562">
        <v>0</v>
      </c>
      <c r="G562">
        <v>0</v>
      </c>
      <c r="H562">
        <v>0.38</v>
      </c>
      <c r="I562">
        <v>0</v>
      </c>
      <c r="J562">
        <v>0</v>
      </c>
      <c r="L562">
        <v>1</v>
      </c>
    </row>
    <row r="563" spans="1:12" x14ac:dyDescent="0.25">
      <c r="A563" t="s">
        <v>583</v>
      </c>
      <c r="B563" t="s">
        <v>701</v>
      </c>
      <c r="C563">
        <v>10</v>
      </c>
      <c r="D563">
        <v>0.16</v>
      </c>
      <c r="E563">
        <v>0</v>
      </c>
      <c r="F563">
        <v>0</v>
      </c>
      <c r="G563">
        <v>0</v>
      </c>
      <c r="H563">
        <v>0</v>
      </c>
      <c r="I563">
        <v>0</v>
      </c>
    </row>
    <row r="564" spans="1:12" x14ac:dyDescent="0.25">
      <c r="A564" t="s">
        <v>584</v>
      </c>
      <c r="B564" t="s">
        <v>701</v>
      </c>
      <c r="C564">
        <v>10</v>
      </c>
      <c r="D564">
        <v>0.28000000000000003</v>
      </c>
      <c r="E564">
        <v>0.25</v>
      </c>
      <c r="F564">
        <v>0</v>
      </c>
      <c r="G564">
        <v>0</v>
      </c>
      <c r="H564">
        <v>0</v>
      </c>
      <c r="I564">
        <v>0</v>
      </c>
    </row>
    <row r="565" spans="1:12" x14ac:dyDescent="0.25">
      <c r="A565" t="s">
        <v>585</v>
      </c>
      <c r="B565" t="s">
        <v>701</v>
      </c>
      <c r="C565">
        <v>30</v>
      </c>
      <c r="D565">
        <v>0.3</v>
      </c>
      <c r="E565">
        <v>0.19</v>
      </c>
      <c r="F565">
        <v>0</v>
      </c>
      <c r="G565">
        <v>0</v>
      </c>
      <c r="H565">
        <v>0.38</v>
      </c>
      <c r="I565">
        <v>0</v>
      </c>
      <c r="J565">
        <v>0</v>
      </c>
      <c r="L565">
        <v>1</v>
      </c>
    </row>
    <row r="566" spans="1:12" x14ac:dyDescent="0.25">
      <c r="A566" t="s">
        <v>586</v>
      </c>
      <c r="B566" t="s">
        <v>701</v>
      </c>
      <c r="C566">
        <v>10</v>
      </c>
      <c r="D566">
        <v>0.7</v>
      </c>
      <c r="E566">
        <v>0</v>
      </c>
      <c r="F566">
        <v>0</v>
      </c>
      <c r="G566">
        <v>0</v>
      </c>
      <c r="H566">
        <v>1.1399999999999999</v>
      </c>
      <c r="I566">
        <v>0</v>
      </c>
      <c r="J566">
        <v>0</v>
      </c>
      <c r="L566">
        <v>2.33</v>
      </c>
    </row>
    <row r="567" spans="1:12" x14ac:dyDescent="0.25">
      <c r="A567" t="s">
        <v>204</v>
      </c>
      <c r="B567" t="s">
        <v>701</v>
      </c>
      <c r="C567">
        <v>10</v>
      </c>
      <c r="D567">
        <v>0</v>
      </c>
      <c r="E567">
        <v>0</v>
      </c>
      <c r="F567">
        <v>0</v>
      </c>
      <c r="G567">
        <v>0</v>
      </c>
      <c r="H567">
        <v>0.19</v>
      </c>
      <c r="I567">
        <v>0</v>
      </c>
      <c r="J567">
        <v>0</v>
      </c>
      <c r="L567">
        <v>1</v>
      </c>
    </row>
    <row r="568" spans="1:12" x14ac:dyDescent="0.25">
      <c r="A568" t="s">
        <v>587</v>
      </c>
      <c r="B568" t="s">
        <v>701</v>
      </c>
      <c r="C568">
        <v>10</v>
      </c>
      <c r="D568">
        <v>0.39</v>
      </c>
      <c r="E568">
        <v>2.7</v>
      </c>
      <c r="F568">
        <v>0</v>
      </c>
      <c r="G568">
        <v>0.24</v>
      </c>
      <c r="H568">
        <v>5.34</v>
      </c>
      <c r="I568">
        <v>0.28000000000000003</v>
      </c>
      <c r="J568">
        <v>4.5999999999999999E-2</v>
      </c>
      <c r="K568">
        <v>1.1499999999999999</v>
      </c>
      <c r="L568">
        <v>1.18</v>
      </c>
    </row>
    <row r="569" spans="1:12" x14ac:dyDescent="0.25">
      <c r="A569" t="s">
        <v>588</v>
      </c>
      <c r="B569" t="s">
        <v>701</v>
      </c>
      <c r="C569">
        <v>10</v>
      </c>
      <c r="D569">
        <v>7.0000000000000007E-2</v>
      </c>
      <c r="E569">
        <v>0</v>
      </c>
      <c r="F569">
        <v>0</v>
      </c>
      <c r="G569">
        <v>0</v>
      </c>
      <c r="H569">
        <v>0</v>
      </c>
      <c r="I569">
        <v>0</v>
      </c>
    </row>
    <row r="570" spans="1:12" x14ac:dyDescent="0.25">
      <c r="A570" t="s">
        <v>589</v>
      </c>
      <c r="B570" t="s">
        <v>701</v>
      </c>
      <c r="C570">
        <v>10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</row>
    <row r="571" spans="1:12" x14ac:dyDescent="0.25">
      <c r="A571" t="s">
        <v>590</v>
      </c>
      <c r="B571" t="s">
        <v>701</v>
      </c>
      <c r="C571">
        <v>10</v>
      </c>
      <c r="D571">
        <v>0</v>
      </c>
      <c r="E571">
        <v>0</v>
      </c>
      <c r="F571">
        <v>0</v>
      </c>
      <c r="G571">
        <v>0</v>
      </c>
      <c r="H571">
        <v>0.19</v>
      </c>
      <c r="I571">
        <v>0</v>
      </c>
      <c r="J571">
        <v>0</v>
      </c>
      <c r="L571">
        <v>1</v>
      </c>
    </row>
    <row r="572" spans="1:12" x14ac:dyDescent="0.25">
      <c r="A572" t="s">
        <v>591</v>
      </c>
      <c r="B572" t="s">
        <v>701</v>
      </c>
      <c r="C572">
        <v>10</v>
      </c>
      <c r="D572">
        <v>0.02</v>
      </c>
      <c r="E572">
        <v>0.16</v>
      </c>
      <c r="F572">
        <v>0</v>
      </c>
      <c r="G572">
        <v>0</v>
      </c>
      <c r="H572">
        <v>0.19</v>
      </c>
      <c r="I572">
        <v>0</v>
      </c>
      <c r="J572">
        <v>0</v>
      </c>
      <c r="L572">
        <v>3</v>
      </c>
    </row>
    <row r="573" spans="1:12" x14ac:dyDescent="0.25">
      <c r="A573" t="s">
        <v>592</v>
      </c>
      <c r="B573" t="s">
        <v>701</v>
      </c>
      <c r="C573">
        <v>10</v>
      </c>
      <c r="D573">
        <v>0.55000000000000004</v>
      </c>
      <c r="E573">
        <v>0.1</v>
      </c>
      <c r="F573">
        <v>0</v>
      </c>
      <c r="G573">
        <v>0.78</v>
      </c>
      <c r="H573">
        <v>5.72</v>
      </c>
      <c r="I573">
        <v>0.77</v>
      </c>
      <c r="J573">
        <v>0.13600000000000001</v>
      </c>
      <c r="K573">
        <v>0.99</v>
      </c>
      <c r="L573">
        <v>1.77</v>
      </c>
    </row>
    <row r="574" spans="1:12" x14ac:dyDescent="0.25">
      <c r="A574" t="s">
        <v>593</v>
      </c>
      <c r="B574" t="s">
        <v>701</v>
      </c>
      <c r="C574">
        <v>10</v>
      </c>
      <c r="D574">
        <v>0.11</v>
      </c>
      <c r="E574">
        <v>0</v>
      </c>
      <c r="F574">
        <v>0</v>
      </c>
      <c r="G574">
        <v>0</v>
      </c>
      <c r="H574">
        <v>0</v>
      </c>
      <c r="I574">
        <v>0</v>
      </c>
    </row>
    <row r="575" spans="1:12" x14ac:dyDescent="0.25">
      <c r="A575" t="s">
        <v>594</v>
      </c>
      <c r="B575" t="s">
        <v>701</v>
      </c>
      <c r="C575">
        <v>10</v>
      </c>
      <c r="D575">
        <v>0.02</v>
      </c>
      <c r="E575">
        <v>0</v>
      </c>
      <c r="F575">
        <v>0</v>
      </c>
      <c r="G575">
        <v>0</v>
      </c>
      <c r="H575">
        <v>0</v>
      </c>
      <c r="I575">
        <v>0</v>
      </c>
    </row>
    <row r="576" spans="1:12" x14ac:dyDescent="0.25">
      <c r="A576" t="s">
        <v>210</v>
      </c>
      <c r="B576" t="s">
        <v>701</v>
      </c>
      <c r="C576">
        <v>10</v>
      </c>
      <c r="D576">
        <v>0.22</v>
      </c>
      <c r="E576">
        <v>0.94</v>
      </c>
      <c r="F576">
        <v>0</v>
      </c>
      <c r="G576">
        <v>0</v>
      </c>
      <c r="H576">
        <v>0.38</v>
      </c>
      <c r="I576">
        <v>0</v>
      </c>
      <c r="J576">
        <v>0</v>
      </c>
      <c r="L576">
        <v>1</v>
      </c>
    </row>
    <row r="577" spans="1:12" x14ac:dyDescent="0.25">
      <c r="A577" t="s">
        <v>199</v>
      </c>
      <c r="B577" t="s">
        <v>701</v>
      </c>
      <c r="C577">
        <v>10</v>
      </c>
      <c r="D577">
        <v>0.47</v>
      </c>
      <c r="E577">
        <v>1.24</v>
      </c>
      <c r="F577">
        <v>0</v>
      </c>
      <c r="G577">
        <v>0</v>
      </c>
      <c r="H577">
        <v>0.76</v>
      </c>
      <c r="I577">
        <v>0</v>
      </c>
      <c r="J577">
        <v>0</v>
      </c>
      <c r="L577">
        <v>1</v>
      </c>
    </row>
    <row r="578" spans="1:12" x14ac:dyDescent="0.25">
      <c r="A578" t="s">
        <v>595</v>
      </c>
      <c r="B578" t="s">
        <v>701</v>
      </c>
      <c r="C578">
        <v>10</v>
      </c>
      <c r="D578">
        <v>0.02</v>
      </c>
      <c r="E578">
        <v>0</v>
      </c>
      <c r="F578">
        <v>0</v>
      </c>
      <c r="G578">
        <v>0</v>
      </c>
      <c r="H578">
        <v>0</v>
      </c>
      <c r="I578">
        <v>0</v>
      </c>
    </row>
    <row r="579" spans="1:12" x14ac:dyDescent="0.25">
      <c r="A579" t="s">
        <v>596</v>
      </c>
      <c r="B579" t="s">
        <v>701</v>
      </c>
      <c r="C579">
        <v>20</v>
      </c>
      <c r="D579">
        <v>0.15</v>
      </c>
      <c r="E579">
        <v>3.07</v>
      </c>
      <c r="F579">
        <v>0</v>
      </c>
      <c r="G579">
        <v>0</v>
      </c>
      <c r="H579">
        <v>0</v>
      </c>
      <c r="I579">
        <v>0</v>
      </c>
    </row>
    <row r="580" spans="1:12" x14ac:dyDescent="0.25">
      <c r="A580" t="s">
        <v>597</v>
      </c>
      <c r="B580" t="s">
        <v>701</v>
      </c>
      <c r="C580">
        <v>10</v>
      </c>
      <c r="D580">
        <v>0.39</v>
      </c>
      <c r="E580">
        <v>0.1</v>
      </c>
      <c r="F580">
        <v>0</v>
      </c>
      <c r="G580">
        <v>0.06</v>
      </c>
      <c r="H580">
        <v>9.34</v>
      </c>
      <c r="I580">
        <v>0.12</v>
      </c>
      <c r="J580">
        <v>7.0000000000000001E-3</v>
      </c>
      <c r="K580">
        <v>1.96</v>
      </c>
      <c r="L580">
        <v>1.35</v>
      </c>
    </row>
    <row r="581" spans="1:12" x14ac:dyDescent="0.25">
      <c r="A581" t="s">
        <v>598</v>
      </c>
      <c r="B581" t="s">
        <v>701</v>
      </c>
      <c r="C581">
        <v>10</v>
      </c>
      <c r="D581">
        <v>0</v>
      </c>
      <c r="E581">
        <v>0</v>
      </c>
      <c r="F581">
        <v>0</v>
      </c>
      <c r="G581">
        <v>7.14</v>
      </c>
      <c r="H581">
        <v>2.67</v>
      </c>
      <c r="I581">
        <v>0.56999999999999995</v>
      </c>
      <c r="J581">
        <v>2.6779999999999999</v>
      </c>
      <c r="K581">
        <v>0.08</v>
      </c>
      <c r="L581">
        <v>1.07</v>
      </c>
    </row>
    <row r="582" spans="1:12" x14ac:dyDescent="0.25">
      <c r="A582" t="s">
        <v>599</v>
      </c>
      <c r="B582" t="s">
        <v>701</v>
      </c>
      <c r="C582">
        <v>10</v>
      </c>
      <c r="D582">
        <v>0.25</v>
      </c>
      <c r="E582">
        <v>0.1</v>
      </c>
      <c r="F582">
        <v>0</v>
      </c>
      <c r="G582">
        <v>0</v>
      </c>
      <c r="H582">
        <v>0.38</v>
      </c>
      <c r="I582">
        <v>0</v>
      </c>
      <c r="J582">
        <v>0</v>
      </c>
      <c r="L582">
        <v>2</v>
      </c>
    </row>
    <row r="583" spans="1:12" x14ac:dyDescent="0.25">
      <c r="A583" t="s">
        <v>600</v>
      </c>
      <c r="B583" t="s">
        <v>701</v>
      </c>
      <c r="C583">
        <v>10</v>
      </c>
      <c r="D583">
        <v>0.13</v>
      </c>
      <c r="E583">
        <v>0</v>
      </c>
      <c r="F583">
        <v>0</v>
      </c>
      <c r="G583">
        <v>0</v>
      </c>
      <c r="H583">
        <v>0</v>
      </c>
      <c r="I583">
        <v>0</v>
      </c>
    </row>
    <row r="584" spans="1:12" x14ac:dyDescent="0.25">
      <c r="A584" t="s">
        <v>601</v>
      </c>
      <c r="B584" t="s">
        <v>701</v>
      </c>
      <c r="C584">
        <v>10</v>
      </c>
      <c r="D584">
        <v>0.01</v>
      </c>
      <c r="E584">
        <v>0.06</v>
      </c>
      <c r="F584">
        <v>0</v>
      </c>
      <c r="G584">
        <v>0</v>
      </c>
      <c r="H584">
        <v>0.56999999999999995</v>
      </c>
      <c r="I584">
        <v>0</v>
      </c>
      <c r="J584">
        <v>0</v>
      </c>
      <c r="L584">
        <v>1</v>
      </c>
    </row>
    <row r="585" spans="1:12" x14ac:dyDescent="0.25">
      <c r="A585" t="s">
        <v>602</v>
      </c>
      <c r="B585" t="s">
        <v>701</v>
      </c>
      <c r="C585">
        <v>10</v>
      </c>
      <c r="D585">
        <v>0.34</v>
      </c>
      <c r="E585">
        <v>0</v>
      </c>
      <c r="F585">
        <v>0</v>
      </c>
      <c r="G585">
        <v>0</v>
      </c>
      <c r="H585">
        <v>0</v>
      </c>
      <c r="I585">
        <v>0</v>
      </c>
    </row>
    <row r="586" spans="1:12" x14ac:dyDescent="0.25">
      <c r="A586" t="s">
        <v>603</v>
      </c>
      <c r="B586" t="s">
        <v>701</v>
      </c>
      <c r="C586">
        <v>10</v>
      </c>
      <c r="D586">
        <v>0.38</v>
      </c>
      <c r="E586">
        <v>0.88</v>
      </c>
      <c r="F586">
        <v>0</v>
      </c>
      <c r="G586">
        <v>0</v>
      </c>
      <c r="H586">
        <v>4.1900000000000004</v>
      </c>
      <c r="I586">
        <v>0</v>
      </c>
      <c r="J586">
        <v>1E-3</v>
      </c>
      <c r="K586">
        <v>1.1599999999999999</v>
      </c>
      <c r="L586">
        <v>1.27</v>
      </c>
    </row>
    <row r="587" spans="1:12" x14ac:dyDescent="0.25">
      <c r="A587" t="s">
        <v>604</v>
      </c>
      <c r="B587" t="s">
        <v>701</v>
      </c>
      <c r="C587">
        <v>10</v>
      </c>
      <c r="D587">
        <v>0.13</v>
      </c>
      <c r="E587">
        <v>0</v>
      </c>
      <c r="F587">
        <v>0</v>
      </c>
      <c r="G587">
        <v>0</v>
      </c>
      <c r="H587">
        <v>0.76</v>
      </c>
      <c r="I587">
        <v>0.01</v>
      </c>
      <c r="J587">
        <v>6.0000000000000001E-3</v>
      </c>
      <c r="K587">
        <v>1.86</v>
      </c>
      <c r="L587">
        <v>1</v>
      </c>
    </row>
    <row r="588" spans="1:12" x14ac:dyDescent="0.25">
      <c r="A588" t="s">
        <v>140</v>
      </c>
      <c r="B588" t="s">
        <v>701</v>
      </c>
      <c r="C588">
        <v>10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</row>
    <row r="589" spans="1:12" x14ac:dyDescent="0.25">
      <c r="A589" t="s">
        <v>605</v>
      </c>
      <c r="B589" t="s">
        <v>701</v>
      </c>
      <c r="C589">
        <v>10</v>
      </c>
      <c r="D589">
        <v>0.35</v>
      </c>
      <c r="E589">
        <v>0.19</v>
      </c>
      <c r="F589">
        <v>0</v>
      </c>
      <c r="G589">
        <v>0</v>
      </c>
      <c r="H589">
        <v>0</v>
      </c>
      <c r="I589">
        <v>0</v>
      </c>
    </row>
    <row r="590" spans="1:12" x14ac:dyDescent="0.25">
      <c r="A590" t="s">
        <v>606</v>
      </c>
      <c r="B590" t="s">
        <v>701</v>
      </c>
      <c r="C590">
        <v>10</v>
      </c>
      <c r="D590">
        <v>0.55000000000000004</v>
      </c>
      <c r="E590">
        <v>0</v>
      </c>
      <c r="F590">
        <v>0</v>
      </c>
      <c r="G590">
        <v>0.08</v>
      </c>
      <c r="H590">
        <v>7.81</v>
      </c>
      <c r="I590">
        <v>0.13</v>
      </c>
      <c r="J590">
        <v>0.01</v>
      </c>
      <c r="K590">
        <v>1.77</v>
      </c>
      <c r="L590">
        <v>1.17</v>
      </c>
    </row>
    <row r="591" spans="1:12" x14ac:dyDescent="0.25">
      <c r="A591" t="s">
        <v>212</v>
      </c>
      <c r="B591" t="s">
        <v>701</v>
      </c>
      <c r="C591">
        <v>10</v>
      </c>
      <c r="D591">
        <v>0.15</v>
      </c>
      <c r="E591">
        <v>0</v>
      </c>
      <c r="F591">
        <v>0</v>
      </c>
      <c r="G591">
        <v>0</v>
      </c>
      <c r="H591">
        <v>0.19</v>
      </c>
      <c r="I591">
        <v>0</v>
      </c>
      <c r="J591">
        <v>0</v>
      </c>
      <c r="L591">
        <v>1</v>
      </c>
    </row>
    <row r="592" spans="1:12" x14ac:dyDescent="0.25">
      <c r="A592" t="s">
        <v>607</v>
      </c>
      <c r="B592" t="s">
        <v>701</v>
      </c>
      <c r="C592">
        <v>10</v>
      </c>
      <c r="D592">
        <v>0.06</v>
      </c>
      <c r="E592">
        <v>0.14000000000000001</v>
      </c>
      <c r="F592">
        <v>0</v>
      </c>
      <c r="G592">
        <v>0</v>
      </c>
      <c r="H592">
        <v>0</v>
      </c>
      <c r="I592">
        <v>0</v>
      </c>
    </row>
    <row r="593" spans="1:12" x14ac:dyDescent="0.25">
      <c r="A593" t="s">
        <v>608</v>
      </c>
      <c r="B593" t="s">
        <v>701</v>
      </c>
      <c r="C593">
        <v>10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</row>
    <row r="594" spans="1:12" x14ac:dyDescent="0.25">
      <c r="A594" t="s">
        <v>609</v>
      </c>
      <c r="B594" t="s">
        <v>701</v>
      </c>
      <c r="C594">
        <v>10</v>
      </c>
      <c r="D594">
        <v>0.26</v>
      </c>
      <c r="E594">
        <v>0.59</v>
      </c>
      <c r="F594">
        <v>0</v>
      </c>
      <c r="G594">
        <v>0</v>
      </c>
      <c r="H594">
        <v>0</v>
      </c>
      <c r="I594">
        <v>0</v>
      </c>
    </row>
    <row r="595" spans="1:12" x14ac:dyDescent="0.25">
      <c r="A595" t="s">
        <v>610</v>
      </c>
      <c r="B595" t="s">
        <v>701</v>
      </c>
      <c r="C595">
        <v>10</v>
      </c>
      <c r="D595">
        <v>0.34</v>
      </c>
      <c r="E595">
        <v>0.13</v>
      </c>
      <c r="F595">
        <v>0</v>
      </c>
      <c r="G595">
        <v>0.01</v>
      </c>
      <c r="H595">
        <v>2.29</v>
      </c>
      <c r="I595">
        <v>0</v>
      </c>
      <c r="J595">
        <v>3.0000000000000001E-3</v>
      </c>
      <c r="K595">
        <v>0.23</v>
      </c>
      <c r="L595">
        <v>2.33</v>
      </c>
    </row>
    <row r="596" spans="1:12" x14ac:dyDescent="0.25">
      <c r="A596" t="s">
        <v>611</v>
      </c>
      <c r="B596" t="s">
        <v>701</v>
      </c>
      <c r="C596">
        <v>10</v>
      </c>
      <c r="D596">
        <v>0.23</v>
      </c>
      <c r="E596">
        <v>0.1</v>
      </c>
      <c r="F596">
        <v>0</v>
      </c>
      <c r="G596">
        <v>0</v>
      </c>
      <c r="H596">
        <v>0.38</v>
      </c>
      <c r="I596">
        <v>0.01</v>
      </c>
      <c r="J596">
        <v>8.0000000000000002E-3</v>
      </c>
      <c r="K596">
        <v>2.0099999999999998</v>
      </c>
      <c r="L596">
        <v>3.5</v>
      </c>
    </row>
    <row r="597" spans="1:12" x14ac:dyDescent="0.25">
      <c r="A597" t="s">
        <v>612</v>
      </c>
      <c r="B597" t="s">
        <v>701</v>
      </c>
      <c r="C597">
        <v>30</v>
      </c>
      <c r="D597">
        <v>0.66</v>
      </c>
      <c r="E597">
        <v>0.4</v>
      </c>
      <c r="F597">
        <v>0</v>
      </c>
      <c r="G597">
        <v>0.02</v>
      </c>
      <c r="H597">
        <v>4.76</v>
      </c>
      <c r="I597">
        <v>0.04</v>
      </c>
      <c r="J597">
        <v>4.0000000000000001E-3</v>
      </c>
      <c r="K597">
        <v>1.86</v>
      </c>
      <c r="L597">
        <v>1.2</v>
      </c>
    </row>
    <row r="598" spans="1:12" x14ac:dyDescent="0.25">
      <c r="A598" t="s">
        <v>613</v>
      </c>
      <c r="B598" t="s">
        <v>701</v>
      </c>
      <c r="C598">
        <v>10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</row>
    <row r="599" spans="1:12" x14ac:dyDescent="0.25">
      <c r="A599" t="s">
        <v>614</v>
      </c>
      <c r="B599" t="s">
        <v>701</v>
      </c>
      <c r="C599">
        <v>10</v>
      </c>
      <c r="D599">
        <v>0.18</v>
      </c>
      <c r="E599">
        <v>0</v>
      </c>
      <c r="F599">
        <v>0</v>
      </c>
      <c r="G599">
        <v>0</v>
      </c>
      <c r="H599">
        <v>0</v>
      </c>
      <c r="I599">
        <v>0</v>
      </c>
    </row>
    <row r="600" spans="1:12" x14ac:dyDescent="0.25">
      <c r="A600" t="s">
        <v>615</v>
      </c>
      <c r="B600" t="s">
        <v>701</v>
      </c>
      <c r="C600">
        <v>10</v>
      </c>
      <c r="D600">
        <v>0.32</v>
      </c>
      <c r="E600">
        <v>7.0000000000000007E-2</v>
      </c>
      <c r="F600">
        <v>0</v>
      </c>
      <c r="G600">
        <v>0.1</v>
      </c>
      <c r="H600">
        <v>2.48</v>
      </c>
      <c r="I600">
        <v>0.05</v>
      </c>
      <c r="J600">
        <v>4.2000000000000003E-2</v>
      </c>
      <c r="K600">
        <v>0.45</v>
      </c>
      <c r="L600">
        <v>1</v>
      </c>
    </row>
    <row r="601" spans="1:12" x14ac:dyDescent="0.25">
      <c r="A601" t="s">
        <v>616</v>
      </c>
      <c r="B601" t="s">
        <v>701</v>
      </c>
      <c r="C601">
        <v>10</v>
      </c>
      <c r="D601">
        <v>0.13</v>
      </c>
      <c r="E601">
        <v>2.17</v>
      </c>
      <c r="F601">
        <v>0</v>
      </c>
      <c r="G601">
        <v>0</v>
      </c>
      <c r="H601">
        <v>0</v>
      </c>
      <c r="I601">
        <v>0</v>
      </c>
    </row>
    <row r="602" spans="1:12" x14ac:dyDescent="0.25">
      <c r="A602" t="s">
        <v>617</v>
      </c>
      <c r="B602" t="s">
        <v>701</v>
      </c>
      <c r="C602">
        <v>10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</row>
    <row r="603" spans="1:12" x14ac:dyDescent="0.25">
      <c r="A603" t="s">
        <v>618</v>
      </c>
      <c r="B603" t="s">
        <v>701</v>
      </c>
      <c r="C603">
        <v>10</v>
      </c>
      <c r="D603">
        <v>0.03</v>
      </c>
      <c r="E603">
        <v>0</v>
      </c>
      <c r="F603">
        <v>0</v>
      </c>
      <c r="G603">
        <v>0</v>
      </c>
      <c r="H603">
        <v>0.19</v>
      </c>
      <c r="I603">
        <v>0</v>
      </c>
      <c r="J603">
        <v>0</v>
      </c>
      <c r="L603">
        <v>1</v>
      </c>
    </row>
    <row r="604" spans="1:12" x14ac:dyDescent="0.25">
      <c r="A604" t="s">
        <v>619</v>
      </c>
      <c r="B604" t="s">
        <v>701</v>
      </c>
      <c r="C604">
        <v>10</v>
      </c>
      <c r="D604">
        <v>0.05</v>
      </c>
      <c r="E604">
        <v>0</v>
      </c>
      <c r="F604">
        <v>0</v>
      </c>
      <c r="G604">
        <v>0</v>
      </c>
      <c r="H604">
        <v>0.38</v>
      </c>
      <c r="I604">
        <v>0</v>
      </c>
      <c r="J604">
        <v>0</v>
      </c>
      <c r="L604">
        <v>1</v>
      </c>
    </row>
    <row r="605" spans="1:12" x14ac:dyDescent="0.25">
      <c r="A605" t="s">
        <v>620</v>
      </c>
      <c r="B605" t="s">
        <v>701</v>
      </c>
      <c r="C605">
        <v>10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</row>
    <row r="606" spans="1:12" x14ac:dyDescent="0.25">
      <c r="A606" t="s">
        <v>208</v>
      </c>
      <c r="B606" t="s">
        <v>701</v>
      </c>
      <c r="C606">
        <v>10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</row>
    <row r="607" spans="1:12" x14ac:dyDescent="0.25">
      <c r="A607" t="s">
        <v>621</v>
      </c>
      <c r="B607" t="s">
        <v>701</v>
      </c>
      <c r="C607">
        <v>590</v>
      </c>
      <c r="D607">
        <v>0.59</v>
      </c>
      <c r="E607">
        <v>0.65</v>
      </c>
      <c r="F607">
        <v>0</v>
      </c>
      <c r="G607">
        <v>0.94</v>
      </c>
      <c r="H607">
        <v>17.149999999999999</v>
      </c>
      <c r="I607">
        <v>0.83</v>
      </c>
      <c r="J607">
        <v>5.5E-2</v>
      </c>
      <c r="K607">
        <v>0.89</v>
      </c>
      <c r="L607">
        <v>1.43</v>
      </c>
    </row>
    <row r="608" spans="1:12" x14ac:dyDescent="0.25">
      <c r="A608" t="s">
        <v>622</v>
      </c>
      <c r="B608" t="s">
        <v>701</v>
      </c>
      <c r="C608">
        <v>10</v>
      </c>
      <c r="D608">
        <v>0.14000000000000001</v>
      </c>
      <c r="E608">
        <v>0</v>
      </c>
      <c r="F608">
        <v>0</v>
      </c>
      <c r="G608">
        <v>0</v>
      </c>
      <c r="H608">
        <v>0</v>
      </c>
      <c r="I608">
        <v>0</v>
      </c>
    </row>
    <row r="609" spans="1:12" x14ac:dyDescent="0.25">
      <c r="A609" t="s">
        <v>623</v>
      </c>
      <c r="B609" t="s">
        <v>701</v>
      </c>
      <c r="C609">
        <v>10</v>
      </c>
      <c r="D609">
        <v>0.48</v>
      </c>
      <c r="E609">
        <v>0</v>
      </c>
      <c r="F609">
        <v>0</v>
      </c>
      <c r="G609">
        <v>0</v>
      </c>
      <c r="H609">
        <v>1.1399999999999999</v>
      </c>
      <c r="I609">
        <v>0</v>
      </c>
      <c r="J609">
        <v>0</v>
      </c>
      <c r="L609">
        <v>1.17</v>
      </c>
    </row>
    <row r="610" spans="1:12" x14ac:dyDescent="0.25">
      <c r="A610" t="s">
        <v>624</v>
      </c>
      <c r="B610" t="s">
        <v>701</v>
      </c>
      <c r="C610">
        <v>10</v>
      </c>
      <c r="D610">
        <v>0.46</v>
      </c>
      <c r="E610">
        <v>0</v>
      </c>
      <c r="F610">
        <v>0</v>
      </c>
      <c r="G610">
        <v>0</v>
      </c>
      <c r="H610">
        <v>0</v>
      </c>
      <c r="I610">
        <v>0</v>
      </c>
    </row>
    <row r="611" spans="1:12" x14ac:dyDescent="0.25">
      <c r="A611" t="s">
        <v>625</v>
      </c>
      <c r="B611" t="s">
        <v>701</v>
      </c>
      <c r="C611">
        <v>10</v>
      </c>
      <c r="D611">
        <v>7.0000000000000007E-2</v>
      </c>
      <c r="E611">
        <v>0</v>
      </c>
      <c r="F611">
        <v>0</v>
      </c>
      <c r="G611">
        <v>0</v>
      </c>
      <c r="H611">
        <v>0</v>
      </c>
      <c r="I611">
        <v>0</v>
      </c>
    </row>
    <row r="612" spans="1:12" x14ac:dyDescent="0.25">
      <c r="A612" t="s">
        <v>626</v>
      </c>
      <c r="B612" t="s">
        <v>701</v>
      </c>
      <c r="C612">
        <v>10</v>
      </c>
      <c r="D612">
        <v>0.39</v>
      </c>
      <c r="E612">
        <v>0</v>
      </c>
      <c r="F612">
        <v>0</v>
      </c>
      <c r="G612">
        <v>0.68</v>
      </c>
      <c r="H612">
        <v>6.29</v>
      </c>
      <c r="I612">
        <v>0.87</v>
      </c>
      <c r="J612">
        <v>0.108</v>
      </c>
      <c r="K612">
        <v>1.28</v>
      </c>
      <c r="L612">
        <v>1.67</v>
      </c>
    </row>
    <row r="613" spans="1:12" x14ac:dyDescent="0.25">
      <c r="A613" t="s">
        <v>627</v>
      </c>
      <c r="B613" t="s">
        <v>701</v>
      </c>
      <c r="C613">
        <v>10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</row>
    <row r="614" spans="1:12" x14ac:dyDescent="0.25">
      <c r="A614" t="s">
        <v>628</v>
      </c>
      <c r="B614" t="s">
        <v>701</v>
      </c>
      <c r="C614">
        <v>10</v>
      </c>
      <c r="D614">
        <v>0.06</v>
      </c>
      <c r="E614">
        <v>0</v>
      </c>
      <c r="F614">
        <v>0</v>
      </c>
      <c r="G614">
        <v>0</v>
      </c>
      <c r="H614">
        <v>0.38</v>
      </c>
      <c r="I614">
        <v>0</v>
      </c>
      <c r="J614">
        <v>0</v>
      </c>
      <c r="L614">
        <v>1</v>
      </c>
    </row>
    <row r="615" spans="1:12" x14ac:dyDescent="0.25">
      <c r="A615" t="s">
        <v>629</v>
      </c>
      <c r="B615" t="s">
        <v>701</v>
      </c>
      <c r="C615">
        <v>10</v>
      </c>
      <c r="D615">
        <v>0.09</v>
      </c>
      <c r="E615">
        <v>0</v>
      </c>
      <c r="F615">
        <v>0</v>
      </c>
      <c r="G615">
        <v>0</v>
      </c>
      <c r="H615">
        <v>0</v>
      </c>
      <c r="I615">
        <v>0</v>
      </c>
    </row>
    <row r="616" spans="1:12" x14ac:dyDescent="0.25">
      <c r="A616" t="s">
        <v>630</v>
      </c>
      <c r="B616" t="s">
        <v>701</v>
      </c>
      <c r="C616">
        <v>10</v>
      </c>
      <c r="D616">
        <v>0.1</v>
      </c>
      <c r="E616">
        <v>0</v>
      </c>
      <c r="F616">
        <v>0</v>
      </c>
      <c r="G616">
        <v>0</v>
      </c>
      <c r="H616">
        <v>0.95</v>
      </c>
      <c r="I616">
        <v>0</v>
      </c>
      <c r="J616">
        <v>0</v>
      </c>
      <c r="L616">
        <v>1.4</v>
      </c>
    </row>
    <row r="617" spans="1:12" x14ac:dyDescent="0.25">
      <c r="A617" t="s">
        <v>211</v>
      </c>
      <c r="B617" t="s">
        <v>701</v>
      </c>
      <c r="C617">
        <v>10</v>
      </c>
      <c r="D617">
        <v>0.2</v>
      </c>
      <c r="E617">
        <v>0.5</v>
      </c>
      <c r="F617">
        <v>0</v>
      </c>
      <c r="G617">
        <v>0</v>
      </c>
      <c r="H617">
        <v>0.56999999999999995</v>
      </c>
      <c r="I617">
        <v>0</v>
      </c>
      <c r="J617">
        <v>0</v>
      </c>
      <c r="L617">
        <v>1</v>
      </c>
    </row>
    <row r="618" spans="1:12" x14ac:dyDescent="0.25">
      <c r="A618" t="s">
        <v>631</v>
      </c>
      <c r="B618" t="s">
        <v>701</v>
      </c>
      <c r="C618">
        <v>10</v>
      </c>
      <c r="D618">
        <v>7.0000000000000007E-2</v>
      </c>
      <c r="E618">
        <v>0</v>
      </c>
      <c r="F618">
        <v>0</v>
      </c>
      <c r="G618">
        <v>0</v>
      </c>
      <c r="H618">
        <v>0</v>
      </c>
      <c r="I618">
        <v>0</v>
      </c>
    </row>
    <row r="619" spans="1:12" x14ac:dyDescent="0.25">
      <c r="A619" t="s">
        <v>632</v>
      </c>
      <c r="B619" t="s">
        <v>701</v>
      </c>
      <c r="C619">
        <v>10</v>
      </c>
      <c r="D619">
        <v>0</v>
      </c>
      <c r="E619">
        <v>0</v>
      </c>
      <c r="F619">
        <v>0</v>
      </c>
      <c r="G619">
        <v>0</v>
      </c>
      <c r="H619">
        <v>0.19</v>
      </c>
      <c r="I619">
        <v>0</v>
      </c>
      <c r="J619">
        <v>0</v>
      </c>
      <c r="L619">
        <v>4</v>
      </c>
    </row>
    <row r="620" spans="1:12" x14ac:dyDescent="0.25">
      <c r="A620" t="s">
        <v>633</v>
      </c>
      <c r="B620" t="s">
        <v>701</v>
      </c>
      <c r="C620">
        <v>10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</row>
    <row r="621" spans="1:12" x14ac:dyDescent="0.25">
      <c r="A621" t="s">
        <v>634</v>
      </c>
      <c r="B621" t="s">
        <v>701</v>
      </c>
      <c r="C621">
        <v>10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</row>
    <row r="622" spans="1:12" x14ac:dyDescent="0.25">
      <c r="A622" t="s">
        <v>207</v>
      </c>
      <c r="B622" t="s">
        <v>701</v>
      </c>
      <c r="C622">
        <v>10</v>
      </c>
      <c r="D622">
        <v>0.14000000000000001</v>
      </c>
      <c r="E622">
        <v>0.12</v>
      </c>
      <c r="F622">
        <v>0</v>
      </c>
      <c r="G622">
        <v>0</v>
      </c>
      <c r="H622">
        <v>0.56999999999999995</v>
      </c>
      <c r="I622">
        <v>0</v>
      </c>
      <c r="J622">
        <v>0</v>
      </c>
      <c r="L622">
        <v>1.33</v>
      </c>
    </row>
    <row r="623" spans="1:12" x14ac:dyDescent="0.25">
      <c r="A623" t="s">
        <v>635</v>
      </c>
      <c r="B623" t="s">
        <v>701</v>
      </c>
      <c r="C623">
        <v>10</v>
      </c>
      <c r="D623">
        <v>0</v>
      </c>
      <c r="E623">
        <v>0</v>
      </c>
      <c r="F623">
        <v>0</v>
      </c>
      <c r="G623">
        <v>0</v>
      </c>
      <c r="H623">
        <v>0.19</v>
      </c>
      <c r="I623">
        <v>0</v>
      </c>
      <c r="J623">
        <v>0</v>
      </c>
      <c r="L623">
        <v>2</v>
      </c>
    </row>
    <row r="624" spans="1:12" x14ac:dyDescent="0.25">
      <c r="A624" t="s">
        <v>636</v>
      </c>
      <c r="B624" t="s">
        <v>701</v>
      </c>
      <c r="C624">
        <v>20</v>
      </c>
      <c r="D624">
        <v>0.43</v>
      </c>
      <c r="E624">
        <v>0.09</v>
      </c>
      <c r="F624">
        <v>0</v>
      </c>
      <c r="G624">
        <v>0.01</v>
      </c>
      <c r="H624">
        <v>3.62</v>
      </c>
      <c r="I624">
        <v>0.01</v>
      </c>
      <c r="J624">
        <v>3.0000000000000001E-3</v>
      </c>
      <c r="K624">
        <v>0.94</v>
      </c>
      <c r="L624">
        <v>1.05</v>
      </c>
    </row>
    <row r="625" spans="1:12" x14ac:dyDescent="0.25">
      <c r="A625" t="s">
        <v>637</v>
      </c>
      <c r="B625" t="s">
        <v>701</v>
      </c>
      <c r="C625">
        <v>10</v>
      </c>
      <c r="D625">
        <v>0.24</v>
      </c>
      <c r="E625">
        <v>0.28999999999999998</v>
      </c>
      <c r="F625">
        <v>0</v>
      </c>
      <c r="G625">
        <v>0.38</v>
      </c>
      <c r="H625">
        <v>6.1</v>
      </c>
      <c r="I625">
        <v>0.6</v>
      </c>
      <c r="J625">
        <v>6.2E-2</v>
      </c>
      <c r="K625">
        <v>1.59</v>
      </c>
      <c r="L625">
        <v>1.25</v>
      </c>
    </row>
    <row r="626" spans="1:12" x14ac:dyDescent="0.25">
      <c r="A626" t="s">
        <v>638</v>
      </c>
      <c r="B626" t="s">
        <v>701</v>
      </c>
      <c r="C626">
        <v>320</v>
      </c>
      <c r="D626">
        <v>0.43</v>
      </c>
      <c r="E626">
        <v>0.26</v>
      </c>
      <c r="F626">
        <v>0</v>
      </c>
      <c r="G626">
        <v>0.6</v>
      </c>
      <c r="H626">
        <v>30.87</v>
      </c>
      <c r="I626">
        <v>0.77</v>
      </c>
      <c r="J626">
        <v>0.02</v>
      </c>
      <c r="K626">
        <v>1.28</v>
      </c>
      <c r="L626">
        <v>1.32</v>
      </c>
    </row>
    <row r="627" spans="1:12" x14ac:dyDescent="0.25">
      <c r="A627" t="s">
        <v>639</v>
      </c>
      <c r="B627" t="s">
        <v>701</v>
      </c>
      <c r="C627">
        <v>10</v>
      </c>
      <c r="D627">
        <v>0.37</v>
      </c>
      <c r="E627">
        <v>0</v>
      </c>
      <c r="F627">
        <v>0</v>
      </c>
      <c r="G627">
        <v>0</v>
      </c>
      <c r="H627">
        <v>0</v>
      </c>
      <c r="I627">
        <v>0</v>
      </c>
    </row>
    <row r="628" spans="1:12" x14ac:dyDescent="0.25">
      <c r="A628" t="s">
        <v>640</v>
      </c>
      <c r="B628" t="s">
        <v>701</v>
      </c>
      <c r="C628">
        <v>10</v>
      </c>
      <c r="D628">
        <v>0</v>
      </c>
      <c r="E628">
        <v>0</v>
      </c>
      <c r="F628">
        <v>0</v>
      </c>
      <c r="G628">
        <v>0</v>
      </c>
      <c r="H628">
        <v>0.19</v>
      </c>
      <c r="I628">
        <v>0</v>
      </c>
      <c r="J628">
        <v>0</v>
      </c>
      <c r="L628">
        <v>1</v>
      </c>
    </row>
    <row r="629" spans="1:12" x14ac:dyDescent="0.25">
      <c r="A629" t="s">
        <v>641</v>
      </c>
      <c r="B629" t="s">
        <v>701</v>
      </c>
      <c r="C629">
        <v>10</v>
      </c>
      <c r="D629">
        <v>0.82</v>
      </c>
      <c r="E629">
        <v>0</v>
      </c>
      <c r="F629">
        <v>0</v>
      </c>
      <c r="G629">
        <v>0</v>
      </c>
      <c r="H629">
        <v>0.56999999999999995</v>
      </c>
      <c r="I629">
        <v>0</v>
      </c>
      <c r="J629">
        <v>0</v>
      </c>
      <c r="L629">
        <v>1</v>
      </c>
    </row>
    <row r="630" spans="1:12" x14ac:dyDescent="0.25">
      <c r="A630" t="s">
        <v>642</v>
      </c>
      <c r="B630" t="s">
        <v>701</v>
      </c>
      <c r="C630">
        <v>10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</row>
    <row r="631" spans="1:12" x14ac:dyDescent="0.25">
      <c r="A631" t="s">
        <v>643</v>
      </c>
      <c r="B631" t="s">
        <v>701</v>
      </c>
      <c r="C631">
        <v>320</v>
      </c>
      <c r="D631">
        <v>0.33</v>
      </c>
      <c r="E631">
        <v>0.44</v>
      </c>
      <c r="F631">
        <v>0</v>
      </c>
      <c r="G631">
        <v>0.39</v>
      </c>
      <c r="H631">
        <v>13.15</v>
      </c>
      <c r="I631">
        <v>0.54</v>
      </c>
      <c r="J631">
        <v>2.9000000000000001E-2</v>
      </c>
      <c r="K631">
        <v>1.4</v>
      </c>
      <c r="L631">
        <v>2.19</v>
      </c>
    </row>
    <row r="632" spans="1:12" x14ac:dyDescent="0.25">
      <c r="A632" t="s">
        <v>213</v>
      </c>
      <c r="B632" t="s">
        <v>701</v>
      </c>
      <c r="C632">
        <v>10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</row>
    <row r="633" spans="1:12" x14ac:dyDescent="0.25">
      <c r="A633" t="s">
        <v>644</v>
      </c>
      <c r="B633" t="s">
        <v>701</v>
      </c>
      <c r="C633">
        <v>10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</row>
    <row r="634" spans="1:12" x14ac:dyDescent="0.25">
      <c r="A634" t="s">
        <v>645</v>
      </c>
      <c r="B634" t="s">
        <v>701</v>
      </c>
      <c r="C634">
        <v>10</v>
      </c>
      <c r="D634">
        <v>0.21</v>
      </c>
      <c r="E634">
        <v>0</v>
      </c>
      <c r="F634">
        <v>0</v>
      </c>
      <c r="G634">
        <v>0</v>
      </c>
      <c r="H634">
        <v>0</v>
      </c>
      <c r="I634">
        <v>0</v>
      </c>
    </row>
    <row r="635" spans="1:12" x14ac:dyDescent="0.25">
      <c r="A635" t="s">
        <v>646</v>
      </c>
      <c r="B635" t="s">
        <v>701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</row>
    <row r="636" spans="1:12" x14ac:dyDescent="0.25">
      <c r="A636" t="s">
        <v>214</v>
      </c>
      <c r="B636" t="s">
        <v>701</v>
      </c>
      <c r="C636">
        <v>10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</row>
    <row r="637" spans="1:12" x14ac:dyDescent="0.25">
      <c r="A637" t="s">
        <v>647</v>
      </c>
      <c r="B637" t="s">
        <v>701</v>
      </c>
      <c r="C637">
        <v>10</v>
      </c>
      <c r="D637">
        <v>0.16</v>
      </c>
      <c r="E637">
        <v>1.1100000000000001</v>
      </c>
      <c r="F637">
        <v>0</v>
      </c>
      <c r="G637">
        <v>0</v>
      </c>
      <c r="H637">
        <v>0</v>
      </c>
      <c r="I637">
        <v>0</v>
      </c>
    </row>
    <row r="638" spans="1:12" x14ac:dyDescent="0.25">
      <c r="A638" t="s">
        <v>648</v>
      </c>
      <c r="B638" t="s">
        <v>701</v>
      </c>
      <c r="C638">
        <v>10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</row>
    <row r="639" spans="1:12" x14ac:dyDescent="0.25">
      <c r="A639" t="s">
        <v>649</v>
      </c>
      <c r="B639" t="s">
        <v>701</v>
      </c>
      <c r="C639">
        <v>10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</row>
    <row r="640" spans="1:12" x14ac:dyDescent="0.25">
      <c r="A640" t="s">
        <v>650</v>
      </c>
      <c r="B640" t="s">
        <v>701</v>
      </c>
      <c r="C640">
        <v>10</v>
      </c>
      <c r="D640">
        <v>0.1</v>
      </c>
      <c r="E640">
        <v>0</v>
      </c>
      <c r="F640">
        <v>0</v>
      </c>
      <c r="G640">
        <v>0</v>
      </c>
      <c r="H640">
        <v>1.52</v>
      </c>
      <c r="I640">
        <v>0</v>
      </c>
      <c r="J640">
        <v>0</v>
      </c>
      <c r="L640">
        <v>1.25</v>
      </c>
    </row>
    <row r="641" spans="1:12" x14ac:dyDescent="0.25">
      <c r="A641" t="s">
        <v>651</v>
      </c>
      <c r="B641" t="s">
        <v>701</v>
      </c>
      <c r="C641">
        <v>10</v>
      </c>
      <c r="D641">
        <v>0.51</v>
      </c>
      <c r="E641">
        <v>0.12</v>
      </c>
      <c r="F641">
        <v>0</v>
      </c>
      <c r="G641">
        <v>0</v>
      </c>
      <c r="H641">
        <v>0</v>
      </c>
      <c r="I641">
        <v>0</v>
      </c>
    </row>
    <row r="642" spans="1:12" x14ac:dyDescent="0.25">
      <c r="A642" t="s">
        <v>652</v>
      </c>
      <c r="B642" t="s">
        <v>701</v>
      </c>
      <c r="C642">
        <v>10</v>
      </c>
      <c r="D642">
        <v>0.05</v>
      </c>
      <c r="E642">
        <v>0</v>
      </c>
      <c r="F642">
        <v>0</v>
      </c>
      <c r="G642">
        <v>0</v>
      </c>
      <c r="H642">
        <v>0.19</v>
      </c>
      <c r="I642">
        <v>0</v>
      </c>
      <c r="J642">
        <v>0</v>
      </c>
      <c r="L642">
        <v>4</v>
      </c>
    </row>
    <row r="643" spans="1:12" x14ac:dyDescent="0.25">
      <c r="A643" t="s">
        <v>653</v>
      </c>
      <c r="B643" t="s">
        <v>701</v>
      </c>
      <c r="C643">
        <v>70</v>
      </c>
      <c r="D643">
        <v>0.51</v>
      </c>
      <c r="E643">
        <v>1.51</v>
      </c>
      <c r="F643">
        <v>0</v>
      </c>
      <c r="G643">
        <v>1.53</v>
      </c>
      <c r="H643">
        <v>39.630000000000003</v>
      </c>
      <c r="I643">
        <v>2.27</v>
      </c>
      <c r="J643">
        <v>3.9E-2</v>
      </c>
      <c r="K643">
        <v>1.48</v>
      </c>
      <c r="L643">
        <v>1.69</v>
      </c>
    </row>
    <row r="644" spans="1:12" x14ac:dyDescent="0.25">
      <c r="A644" t="s">
        <v>654</v>
      </c>
      <c r="B644" t="s">
        <v>701</v>
      </c>
      <c r="C644">
        <v>10</v>
      </c>
      <c r="D644">
        <v>0.04</v>
      </c>
      <c r="E644">
        <v>0</v>
      </c>
      <c r="F644">
        <v>0</v>
      </c>
      <c r="G644">
        <v>0</v>
      </c>
      <c r="H644">
        <v>0</v>
      </c>
      <c r="I644">
        <v>0</v>
      </c>
    </row>
    <row r="645" spans="1:12" x14ac:dyDescent="0.25">
      <c r="A645" t="s">
        <v>655</v>
      </c>
      <c r="B645" t="s">
        <v>701</v>
      </c>
      <c r="C645">
        <v>10</v>
      </c>
      <c r="D645">
        <v>0.45</v>
      </c>
      <c r="E645">
        <v>2.74</v>
      </c>
      <c r="F645">
        <v>0</v>
      </c>
      <c r="G645">
        <v>0</v>
      </c>
      <c r="H645">
        <v>0</v>
      </c>
      <c r="I645">
        <v>0</v>
      </c>
    </row>
    <row r="646" spans="1:12" x14ac:dyDescent="0.25">
      <c r="A646" t="s">
        <v>656</v>
      </c>
      <c r="B646" t="s">
        <v>701</v>
      </c>
      <c r="C646">
        <v>10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</row>
    <row r="647" spans="1:12" x14ac:dyDescent="0.25">
      <c r="A647" t="s">
        <v>215</v>
      </c>
      <c r="B647" t="s">
        <v>701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</row>
    <row r="648" spans="1:12" x14ac:dyDescent="0.25">
      <c r="A648" t="s">
        <v>657</v>
      </c>
      <c r="B648" t="s">
        <v>701</v>
      </c>
      <c r="C648">
        <v>10</v>
      </c>
      <c r="D648">
        <v>0</v>
      </c>
      <c r="E648">
        <v>0</v>
      </c>
      <c r="F648">
        <v>0</v>
      </c>
      <c r="G648">
        <v>0</v>
      </c>
      <c r="H648">
        <v>0.76</v>
      </c>
      <c r="I648">
        <v>0</v>
      </c>
      <c r="J648">
        <v>0</v>
      </c>
      <c r="L648">
        <v>1</v>
      </c>
    </row>
    <row r="649" spans="1:12" x14ac:dyDescent="0.25">
      <c r="A649" t="s">
        <v>658</v>
      </c>
      <c r="B649" t="s">
        <v>701</v>
      </c>
      <c r="C649">
        <v>10</v>
      </c>
      <c r="D649">
        <v>0.2</v>
      </c>
      <c r="E649">
        <v>0</v>
      </c>
      <c r="F649">
        <v>0</v>
      </c>
      <c r="G649">
        <v>0.16</v>
      </c>
      <c r="H649">
        <v>3.62</v>
      </c>
      <c r="I649">
        <v>0.26</v>
      </c>
      <c r="J649">
        <v>4.4999999999999998E-2</v>
      </c>
      <c r="K649">
        <v>1.59</v>
      </c>
      <c r="L649">
        <v>1.26</v>
      </c>
    </row>
    <row r="650" spans="1:12" x14ac:dyDescent="0.25">
      <c r="A650" t="s">
        <v>659</v>
      </c>
      <c r="B650" t="s">
        <v>701</v>
      </c>
      <c r="C650">
        <v>10</v>
      </c>
      <c r="D650">
        <v>0.19</v>
      </c>
      <c r="E650">
        <v>0</v>
      </c>
      <c r="F650">
        <v>0</v>
      </c>
      <c r="G650">
        <v>0</v>
      </c>
      <c r="H650">
        <v>1.91</v>
      </c>
      <c r="I650">
        <v>0</v>
      </c>
      <c r="J650">
        <v>0</v>
      </c>
      <c r="L650">
        <v>1.7</v>
      </c>
    </row>
    <row r="651" spans="1:12" x14ac:dyDescent="0.25">
      <c r="A651" t="s">
        <v>660</v>
      </c>
      <c r="B651" t="s">
        <v>701</v>
      </c>
      <c r="C651">
        <v>10</v>
      </c>
      <c r="D651">
        <v>0.28999999999999998</v>
      </c>
      <c r="E651">
        <v>0</v>
      </c>
      <c r="F651">
        <v>0</v>
      </c>
      <c r="G651">
        <v>0</v>
      </c>
      <c r="H651">
        <v>1.52</v>
      </c>
      <c r="I651">
        <v>0</v>
      </c>
      <c r="J651">
        <v>0</v>
      </c>
      <c r="L651">
        <v>1.25</v>
      </c>
    </row>
    <row r="652" spans="1:12" x14ac:dyDescent="0.25">
      <c r="A652" t="s">
        <v>661</v>
      </c>
      <c r="B652" t="s">
        <v>701</v>
      </c>
      <c r="C652">
        <v>110</v>
      </c>
      <c r="D652">
        <v>0.28000000000000003</v>
      </c>
      <c r="E652">
        <v>0.56000000000000005</v>
      </c>
      <c r="F652">
        <v>0</v>
      </c>
      <c r="G652">
        <v>0.11</v>
      </c>
      <c r="H652">
        <v>3.81</v>
      </c>
      <c r="I652">
        <v>0.04</v>
      </c>
      <c r="J652">
        <v>2.9000000000000001E-2</v>
      </c>
      <c r="K652">
        <v>0.4</v>
      </c>
      <c r="L652">
        <v>1.25</v>
      </c>
    </row>
    <row r="653" spans="1:12" x14ac:dyDescent="0.25">
      <c r="A653" t="s">
        <v>662</v>
      </c>
      <c r="B653" t="s">
        <v>701</v>
      </c>
      <c r="C653">
        <v>10</v>
      </c>
      <c r="D653">
        <v>0.23</v>
      </c>
      <c r="E653">
        <v>0</v>
      </c>
      <c r="F653">
        <v>0</v>
      </c>
      <c r="G653">
        <v>0</v>
      </c>
      <c r="H653">
        <v>5.14</v>
      </c>
      <c r="I653">
        <v>0</v>
      </c>
      <c r="J653">
        <v>0</v>
      </c>
      <c r="L653">
        <v>1</v>
      </c>
    </row>
    <row r="654" spans="1:12" x14ac:dyDescent="0.25">
      <c r="A654" t="s">
        <v>663</v>
      </c>
      <c r="B654" t="s">
        <v>701</v>
      </c>
      <c r="C654">
        <v>110</v>
      </c>
      <c r="D654">
        <v>0.56999999999999995</v>
      </c>
      <c r="E654">
        <v>0.54</v>
      </c>
      <c r="F654">
        <v>0</v>
      </c>
      <c r="G654">
        <v>1.52</v>
      </c>
      <c r="H654">
        <v>33.35</v>
      </c>
      <c r="I654">
        <v>1.77</v>
      </c>
      <c r="J654">
        <v>4.5999999999999999E-2</v>
      </c>
      <c r="K654">
        <v>1.17</v>
      </c>
      <c r="L654">
        <v>1.29</v>
      </c>
    </row>
    <row r="655" spans="1:12" x14ac:dyDescent="0.25">
      <c r="A655" t="s">
        <v>664</v>
      </c>
      <c r="B655" t="s">
        <v>701</v>
      </c>
      <c r="C655">
        <v>170</v>
      </c>
      <c r="D655">
        <v>0.42</v>
      </c>
      <c r="E655">
        <v>0.42</v>
      </c>
      <c r="F655">
        <v>0</v>
      </c>
      <c r="G655">
        <v>1.54</v>
      </c>
      <c r="H655">
        <v>81.55</v>
      </c>
      <c r="I655">
        <v>1.83</v>
      </c>
      <c r="J655">
        <v>1.9E-2</v>
      </c>
      <c r="K655">
        <v>1.19</v>
      </c>
      <c r="L655">
        <v>1.34</v>
      </c>
    </row>
    <row r="656" spans="1:12" x14ac:dyDescent="0.25">
      <c r="A656" t="s">
        <v>665</v>
      </c>
      <c r="B656" t="s">
        <v>701</v>
      </c>
      <c r="C656">
        <v>10</v>
      </c>
      <c r="D656">
        <v>0.31</v>
      </c>
      <c r="E656">
        <v>0</v>
      </c>
      <c r="F656">
        <v>0</v>
      </c>
      <c r="G656">
        <v>0.01</v>
      </c>
      <c r="H656">
        <v>0.38</v>
      </c>
      <c r="I656">
        <v>0</v>
      </c>
      <c r="J656">
        <v>1.9E-2</v>
      </c>
      <c r="K656">
        <v>0.48</v>
      </c>
      <c r="L656">
        <v>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workbookViewId="0">
      <selection activeCell="A5" sqref="A5"/>
    </sheetView>
  </sheetViews>
  <sheetFormatPr defaultRowHeight="15" x14ac:dyDescent="0.25"/>
  <cols>
    <col min="2" max="2" width="29.42578125" bestFit="1" customWidth="1"/>
    <col min="3" max="3" width="11.140625" bestFit="1" customWidth="1"/>
    <col min="5" max="5" width="29.42578125" bestFit="1" customWidth="1"/>
    <col min="6" max="6" width="11.140625" bestFit="1" customWidth="1"/>
  </cols>
  <sheetData>
    <row r="1" spans="1:15" x14ac:dyDescent="0.25">
      <c r="A1" s="7" t="s">
        <v>683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 x14ac:dyDescent="0.25">
      <c r="A2" s="7" t="s">
        <v>3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7" t="s">
        <v>703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x14ac:dyDescent="0.25">
      <c r="A4" s="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x14ac:dyDescent="0.25">
      <c r="A5" s="7"/>
      <c r="B5" t="s">
        <v>704</v>
      </c>
      <c r="C5" s="5"/>
      <c r="D5" s="4"/>
      <c r="E5" t="s">
        <v>705</v>
      </c>
      <c r="F5" s="5"/>
      <c r="G5" s="4"/>
      <c r="H5" s="4"/>
      <c r="I5" s="4"/>
      <c r="J5" s="4"/>
      <c r="K5" s="4"/>
      <c r="L5" s="4"/>
      <c r="M5" s="4"/>
      <c r="N5" s="4"/>
      <c r="O5" s="4"/>
    </row>
    <row r="6" spans="1:15" x14ac:dyDescent="0.25">
      <c r="A6" s="4"/>
      <c r="B6" s="4" t="s">
        <v>670</v>
      </c>
      <c r="C6" s="5">
        <v>4400000</v>
      </c>
      <c r="D6" s="4"/>
      <c r="E6" s="4" t="s">
        <v>670</v>
      </c>
      <c r="F6" s="5">
        <v>74000</v>
      </c>
      <c r="G6" s="4"/>
      <c r="H6" s="4"/>
      <c r="I6" s="4"/>
      <c r="J6" s="4"/>
      <c r="K6" s="4"/>
      <c r="L6" s="4"/>
      <c r="M6" s="4"/>
      <c r="N6" s="4"/>
      <c r="O6" s="4"/>
    </row>
    <row r="7" spans="1:15" x14ac:dyDescent="0.25">
      <c r="A7" s="4"/>
      <c r="B7" s="4" t="s">
        <v>671</v>
      </c>
      <c r="C7" s="4">
        <v>6479.9999999999991</v>
      </c>
      <c r="D7" s="4"/>
      <c r="E7" s="4" t="s">
        <v>671</v>
      </c>
      <c r="F7" s="4">
        <v>51.839999999999996</v>
      </c>
      <c r="G7" s="4"/>
      <c r="H7" s="4"/>
      <c r="I7" s="4"/>
      <c r="J7" s="4"/>
      <c r="K7" s="4"/>
      <c r="L7" s="4"/>
      <c r="M7" s="4"/>
      <c r="N7" s="4"/>
      <c r="O7" s="4"/>
    </row>
    <row r="8" spans="1:15" x14ac:dyDescent="0.25">
      <c r="A8" s="4" t="s">
        <v>3</v>
      </c>
      <c r="G8" s="4"/>
      <c r="H8" s="4"/>
      <c r="I8" s="4"/>
      <c r="J8" s="4"/>
      <c r="K8" s="4"/>
      <c r="L8" s="4"/>
      <c r="M8" s="4"/>
      <c r="N8" s="4"/>
      <c r="O8" s="4"/>
    </row>
    <row r="9" spans="1:15" x14ac:dyDescent="0.25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</row>
    <row r="10" spans="1:15" x14ac:dyDescent="0.25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</row>
    <row r="11" spans="1:1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</row>
    <row r="12" spans="1:1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 x14ac:dyDescent="0.25">
      <c r="A14" s="4"/>
      <c r="B14" s="4"/>
      <c r="C14" s="4"/>
      <c r="D14" s="4"/>
      <c r="E14" s="4"/>
      <c r="F14" s="4"/>
      <c r="G14" s="4"/>
      <c r="H14" s="4"/>
      <c r="I14" s="4" t="s">
        <v>706</v>
      </c>
      <c r="J14" s="4"/>
      <c r="K14" s="4"/>
      <c r="L14" s="4"/>
      <c r="M14" s="4"/>
      <c r="N14" s="4"/>
      <c r="O14" s="4"/>
    </row>
    <row r="15" spans="1:15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8"/>
  <sheetViews>
    <sheetView workbookViewId="0">
      <selection sqref="A1:XFD1048576"/>
    </sheetView>
  </sheetViews>
  <sheetFormatPr defaultRowHeight="15" x14ac:dyDescent="0.25"/>
  <cols>
    <col min="1" max="1" width="39.5703125" bestFit="1" customWidth="1"/>
    <col min="2" max="2" width="21.42578125" bestFit="1" customWidth="1"/>
    <col min="3" max="3" width="13.42578125" style="1" customWidth="1"/>
    <col min="4" max="4" width="9.140625" style="1"/>
    <col min="5" max="5" width="11.140625" bestFit="1" customWidth="1"/>
    <col min="6" max="7" width="15.42578125" bestFit="1" customWidth="1"/>
    <col min="8" max="8" width="13.5703125" bestFit="1" customWidth="1"/>
    <col min="9" max="9" width="13.7109375" bestFit="1" customWidth="1"/>
    <col min="10" max="11" width="21.85546875" bestFit="1" customWidth="1"/>
  </cols>
  <sheetData>
    <row r="1" spans="1:11" x14ac:dyDescent="0.25">
      <c r="A1" s="7" t="s">
        <v>3</v>
      </c>
      <c r="B1" s="7" t="s">
        <v>0</v>
      </c>
      <c r="C1" s="9" t="s">
        <v>1</v>
      </c>
      <c r="D1" s="9" t="s">
        <v>232</v>
      </c>
      <c r="E1" s="9" t="s">
        <v>2</v>
      </c>
      <c r="F1" s="4"/>
      <c r="G1" s="4"/>
      <c r="H1" s="4"/>
      <c r="I1" s="4"/>
      <c r="J1" s="4"/>
      <c r="K1" s="4"/>
    </row>
    <row r="2" spans="1:11" x14ac:dyDescent="0.25">
      <c r="A2" s="29" t="s">
        <v>683</v>
      </c>
      <c r="B2" s="30"/>
      <c r="C2" s="31"/>
      <c r="D2" s="31"/>
      <c r="E2" s="30"/>
      <c r="F2" s="30"/>
      <c r="G2" s="30"/>
      <c r="H2" s="4"/>
      <c r="I2" s="4"/>
      <c r="J2" s="4"/>
      <c r="K2" s="4"/>
    </row>
    <row r="3" spans="1:11" x14ac:dyDescent="0.25">
      <c r="A3" s="29" t="s">
        <v>667</v>
      </c>
      <c r="B3" s="34">
        <f>F23</f>
        <v>74285.72</v>
      </c>
      <c r="C3" s="34">
        <f>E23</f>
        <v>1888.9</v>
      </c>
      <c r="D3" s="43">
        <f>0.82*1.15</f>
        <v>0.94299999999999984</v>
      </c>
      <c r="E3" s="30"/>
      <c r="F3" s="30" t="s">
        <v>3</v>
      </c>
      <c r="G3" s="30" t="s">
        <v>3</v>
      </c>
      <c r="H3" s="4"/>
      <c r="I3" s="4"/>
      <c r="J3" s="4"/>
      <c r="K3" s="4"/>
    </row>
    <row r="4" spans="1:11" x14ac:dyDescent="0.25">
      <c r="A4" s="29" t="s">
        <v>668</v>
      </c>
      <c r="B4" s="34">
        <f>B3*30</f>
        <v>2228571.6</v>
      </c>
      <c r="C4" s="34">
        <f>C3*30</f>
        <v>56667</v>
      </c>
      <c r="D4" s="31"/>
      <c r="E4" s="44">
        <f>D3*C4</f>
        <v>53436.980999999992</v>
      </c>
      <c r="F4" s="30"/>
      <c r="G4" s="30"/>
      <c r="H4" s="4"/>
      <c r="I4" s="4"/>
      <c r="J4" s="4"/>
      <c r="K4" s="4"/>
    </row>
    <row r="5" spans="1:11" x14ac:dyDescent="0.25">
      <c r="A5" s="29"/>
      <c r="B5" s="30"/>
      <c r="C5" s="31"/>
      <c r="D5" s="31"/>
      <c r="E5" s="30"/>
      <c r="F5" s="30"/>
      <c r="G5" s="30"/>
      <c r="H5" s="4"/>
      <c r="I5" s="4"/>
      <c r="J5" s="4"/>
      <c r="K5" s="4"/>
    </row>
    <row r="6" spans="1:11" x14ac:dyDescent="0.25">
      <c r="A6" s="29"/>
      <c r="B6" s="30"/>
      <c r="C6" s="31"/>
      <c r="D6" s="31"/>
      <c r="E6" s="30"/>
      <c r="F6" s="30"/>
      <c r="G6" s="30"/>
      <c r="H6" s="4"/>
      <c r="I6" s="4"/>
      <c r="J6" s="4"/>
      <c r="K6" s="4"/>
    </row>
    <row r="7" spans="1:11" s="2" customFormat="1" x14ac:dyDescent="0.25">
      <c r="A7" s="29"/>
      <c r="B7" s="29"/>
      <c r="C7" s="32"/>
      <c r="D7" s="32"/>
      <c r="E7" s="29"/>
      <c r="F7" s="29"/>
      <c r="G7" s="29"/>
      <c r="H7" s="7"/>
      <c r="I7" s="7"/>
      <c r="J7" s="7"/>
      <c r="K7" s="7"/>
    </row>
    <row r="8" spans="1:11" x14ac:dyDescent="0.25">
      <c r="A8" s="30"/>
      <c r="B8" s="30"/>
      <c r="C8" s="31"/>
      <c r="D8" s="32"/>
      <c r="E8" s="29"/>
      <c r="F8" s="32"/>
      <c r="G8" s="30"/>
      <c r="H8" s="4"/>
      <c r="I8" s="4"/>
      <c r="J8" s="4"/>
      <c r="K8" s="4"/>
    </row>
    <row r="9" spans="1:11" s="3" customFormat="1" x14ac:dyDescent="0.25">
      <c r="A9" s="32"/>
      <c r="B9" s="32"/>
      <c r="C9" s="32"/>
      <c r="D9" s="32"/>
      <c r="E9" s="32"/>
      <c r="F9" s="32"/>
      <c r="G9" s="32"/>
      <c r="H9" s="9"/>
      <c r="I9" s="9"/>
      <c r="J9" s="9"/>
      <c r="K9" s="9"/>
    </row>
    <row r="10" spans="1:11" x14ac:dyDescent="0.25">
      <c r="A10" s="30"/>
      <c r="B10" s="33"/>
      <c r="C10" s="34"/>
      <c r="D10" s="35"/>
      <c r="E10" s="36"/>
      <c r="F10" s="36"/>
      <c r="G10" s="37"/>
      <c r="H10" s="6"/>
      <c r="I10" s="6"/>
      <c r="J10" s="6"/>
      <c r="K10" s="4"/>
    </row>
    <row r="11" spans="1:11" x14ac:dyDescent="0.25">
      <c r="A11" s="30"/>
      <c r="B11" s="33"/>
      <c r="C11" s="34"/>
      <c r="D11" s="35"/>
      <c r="E11" s="36"/>
      <c r="F11" s="36"/>
      <c r="G11" s="36"/>
      <c r="H11" s="6"/>
      <c r="I11" s="6"/>
      <c r="J11" s="4"/>
      <c r="K11" s="4"/>
    </row>
    <row r="12" spans="1:11" x14ac:dyDescent="0.25">
      <c r="A12" s="30"/>
      <c r="B12" s="33"/>
      <c r="C12" s="34"/>
      <c r="D12" s="35"/>
      <c r="E12" s="36"/>
      <c r="F12" s="36"/>
      <c r="G12" s="36"/>
      <c r="H12" s="6"/>
      <c r="I12" s="6"/>
      <c r="J12" s="6"/>
      <c r="K12" s="4"/>
    </row>
    <row r="13" spans="1:11" x14ac:dyDescent="0.25">
      <c r="A13" s="30"/>
      <c r="B13" s="33"/>
      <c r="C13" s="34"/>
      <c r="D13" s="35"/>
      <c r="E13" s="36"/>
      <c r="F13" s="36"/>
      <c r="G13" s="30"/>
      <c r="H13" s="4"/>
      <c r="I13" s="4"/>
      <c r="J13" s="4"/>
      <c r="K13" s="4"/>
    </row>
    <row r="14" spans="1:11" s="2" customFormat="1" x14ac:dyDescent="0.25">
      <c r="A14" s="38"/>
      <c r="B14" s="39"/>
      <c r="C14" s="40"/>
      <c r="D14" s="41"/>
      <c r="E14" s="42"/>
      <c r="F14" s="42"/>
      <c r="G14" s="29"/>
      <c r="H14" s="10"/>
      <c r="I14" s="7"/>
      <c r="J14" s="7"/>
      <c r="K14" s="7"/>
    </row>
    <row r="15" spans="1:11" x14ac:dyDescent="0.25">
      <c r="A15" s="30"/>
      <c r="B15" s="33"/>
      <c r="C15" s="34"/>
      <c r="D15" s="31"/>
      <c r="E15" s="30"/>
      <c r="F15" s="36"/>
      <c r="G15" s="30"/>
      <c r="H15" s="4"/>
      <c r="I15" s="4"/>
      <c r="J15" s="4"/>
      <c r="K15" s="4"/>
    </row>
    <row r="16" spans="1:11" x14ac:dyDescent="0.25">
      <c r="A16" s="30"/>
      <c r="B16" s="33"/>
      <c r="C16" s="34"/>
      <c r="D16" s="31"/>
      <c r="E16" s="36"/>
      <c r="F16" s="36"/>
      <c r="G16" s="30"/>
      <c r="H16" s="4"/>
      <c r="I16" s="4"/>
      <c r="J16" s="4"/>
      <c r="K16" s="4"/>
    </row>
    <row r="17" spans="1:11" x14ac:dyDescent="0.25">
      <c r="A17" s="30"/>
      <c r="B17" s="33"/>
      <c r="C17" s="34"/>
      <c r="D17" s="31"/>
      <c r="E17" s="36"/>
      <c r="F17" s="36"/>
      <c r="G17" s="30"/>
      <c r="H17" s="4"/>
      <c r="I17" s="4"/>
      <c r="J17" s="4"/>
      <c r="K17" s="4"/>
    </row>
    <row r="18" spans="1:11" x14ac:dyDescent="0.25">
      <c r="A18" s="30"/>
      <c r="B18" s="33"/>
      <c r="C18" s="34"/>
      <c r="D18" s="31"/>
      <c r="E18" s="30"/>
      <c r="F18" s="36"/>
      <c r="G18" s="36"/>
      <c r="H18" s="4"/>
      <c r="I18" s="4"/>
      <c r="J18" s="4"/>
      <c r="K18" s="4"/>
    </row>
    <row r="19" spans="1:11" x14ac:dyDescent="0.25">
      <c r="A19" s="4"/>
      <c r="B19" s="4"/>
      <c r="C19" s="8"/>
      <c r="D19" s="8"/>
      <c r="E19" s="4"/>
      <c r="F19" s="4"/>
      <c r="G19" s="4"/>
      <c r="H19" s="4"/>
      <c r="I19" s="4"/>
      <c r="J19" s="4"/>
      <c r="K19" s="4"/>
    </row>
    <row r="20" spans="1:11" x14ac:dyDescent="0.25">
      <c r="A20" s="4"/>
      <c r="B20" s="4"/>
      <c r="C20" s="8"/>
      <c r="D20" s="8"/>
      <c r="E20" s="4"/>
      <c r="F20" s="4"/>
      <c r="G20" s="4"/>
      <c r="H20" s="4"/>
      <c r="I20" s="4"/>
      <c r="J20" s="4"/>
      <c r="K20" s="4"/>
    </row>
    <row r="22" spans="1:11" x14ac:dyDescent="0.25">
      <c r="A22" t="s">
        <v>4</v>
      </c>
      <c r="B22" t="s">
        <v>233</v>
      </c>
      <c r="C22" t="s">
        <v>5</v>
      </c>
      <c r="D22" t="s">
        <v>234</v>
      </c>
      <c r="E22" t="s">
        <v>236</v>
      </c>
      <c r="F22" t="s">
        <v>237</v>
      </c>
      <c r="G22" t="s">
        <v>238</v>
      </c>
      <c r="H22" t="s">
        <v>239</v>
      </c>
      <c r="I22" t="s">
        <v>240</v>
      </c>
      <c r="J22" t="s">
        <v>241</v>
      </c>
    </row>
    <row r="23" spans="1:11" x14ac:dyDescent="0.25">
      <c r="C23"/>
      <c r="D23"/>
      <c r="E23">
        <v>1888.9</v>
      </c>
      <c r="F23">
        <v>74285.72</v>
      </c>
      <c r="G23">
        <v>1545.1</v>
      </c>
      <c r="H23">
        <v>2.5000000000000001E-2</v>
      </c>
      <c r="I23">
        <v>0.82</v>
      </c>
      <c r="J23">
        <v>1.49</v>
      </c>
    </row>
    <row r="24" spans="1:11" x14ac:dyDescent="0.25">
      <c r="A24" t="s">
        <v>242</v>
      </c>
      <c r="B24">
        <v>10</v>
      </c>
      <c r="C24">
        <v>0.12</v>
      </c>
      <c r="D24">
        <v>0.39</v>
      </c>
      <c r="E24">
        <v>0</v>
      </c>
      <c r="F24">
        <v>0</v>
      </c>
      <c r="G24">
        <v>0</v>
      </c>
    </row>
    <row r="25" spans="1:11" x14ac:dyDescent="0.25">
      <c r="A25" t="s">
        <v>243</v>
      </c>
      <c r="B25">
        <v>8100</v>
      </c>
      <c r="C25">
        <v>0.31</v>
      </c>
      <c r="D25">
        <v>1.62</v>
      </c>
      <c r="E25">
        <v>76.25</v>
      </c>
      <c r="F25">
        <v>3621.73</v>
      </c>
      <c r="G25">
        <v>38.020000000000003</v>
      </c>
      <c r="H25">
        <v>2.1000000000000001E-2</v>
      </c>
      <c r="I25">
        <v>0.5</v>
      </c>
      <c r="J25">
        <v>1.45</v>
      </c>
    </row>
    <row r="26" spans="1:11" x14ac:dyDescent="0.25">
      <c r="A26" t="s">
        <v>244</v>
      </c>
      <c r="B26">
        <v>10</v>
      </c>
      <c r="C26">
        <v>0.71</v>
      </c>
      <c r="D26">
        <v>1.55</v>
      </c>
      <c r="E26">
        <v>0.06</v>
      </c>
      <c r="F26">
        <v>0.22</v>
      </c>
      <c r="G26">
        <v>0.14000000000000001</v>
      </c>
      <c r="H26">
        <v>0.28100000000000003</v>
      </c>
      <c r="I26">
        <v>2.25</v>
      </c>
      <c r="J26">
        <v>1</v>
      </c>
    </row>
    <row r="27" spans="1:11" x14ac:dyDescent="0.25">
      <c r="A27" t="s">
        <v>245</v>
      </c>
      <c r="B27">
        <v>14800</v>
      </c>
      <c r="C27">
        <v>0.43</v>
      </c>
      <c r="D27">
        <v>1.04</v>
      </c>
      <c r="E27">
        <v>7.74</v>
      </c>
      <c r="F27">
        <v>581.44000000000005</v>
      </c>
      <c r="G27">
        <v>10.71</v>
      </c>
      <c r="H27">
        <v>1.2999999999999999E-2</v>
      </c>
      <c r="I27">
        <v>1.38</v>
      </c>
      <c r="J27">
        <v>2.0699999999999998</v>
      </c>
    </row>
    <row r="28" spans="1:11" x14ac:dyDescent="0.25">
      <c r="A28" t="s">
        <v>246</v>
      </c>
      <c r="B28">
        <v>20</v>
      </c>
      <c r="C28">
        <v>0.15</v>
      </c>
      <c r="D28">
        <v>0.27</v>
      </c>
      <c r="E28">
        <v>0.01</v>
      </c>
      <c r="F28">
        <v>5.42</v>
      </c>
      <c r="G28">
        <v>0.01</v>
      </c>
      <c r="H28">
        <v>2E-3</v>
      </c>
      <c r="I28">
        <v>0.88</v>
      </c>
      <c r="J28">
        <v>1.4</v>
      </c>
    </row>
    <row r="29" spans="1:11" x14ac:dyDescent="0.25">
      <c r="A29" t="s">
        <v>247</v>
      </c>
      <c r="B29">
        <v>70</v>
      </c>
      <c r="C29">
        <v>0.39</v>
      </c>
      <c r="D29">
        <v>0.61</v>
      </c>
      <c r="E29">
        <v>0</v>
      </c>
      <c r="F29">
        <v>7.58</v>
      </c>
      <c r="G29">
        <v>0</v>
      </c>
      <c r="H29">
        <v>0</v>
      </c>
      <c r="J29">
        <v>1.06</v>
      </c>
    </row>
    <row r="30" spans="1:11" x14ac:dyDescent="0.25">
      <c r="A30" t="s">
        <v>37</v>
      </c>
      <c r="B30">
        <v>20</v>
      </c>
      <c r="C30">
        <v>0.5</v>
      </c>
      <c r="D30">
        <v>0.41</v>
      </c>
      <c r="E30">
        <v>0.02</v>
      </c>
      <c r="F30">
        <v>9.9700000000000006</v>
      </c>
      <c r="G30">
        <v>0.03</v>
      </c>
      <c r="H30">
        <v>2E-3</v>
      </c>
      <c r="I30">
        <v>1.66</v>
      </c>
      <c r="J30">
        <v>1.22</v>
      </c>
    </row>
    <row r="31" spans="1:11" x14ac:dyDescent="0.25">
      <c r="A31" t="s">
        <v>158</v>
      </c>
      <c r="B31">
        <v>10</v>
      </c>
      <c r="C31">
        <v>0.03</v>
      </c>
      <c r="D31">
        <v>0</v>
      </c>
      <c r="E31">
        <v>0.02</v>
      </c>
      <c r="F31">
        <v>1.52</v>
      </c>
      <c r="G31">
        <v>0.01</v>
      </c>
      <c r="H31">
        <v>1.0999999999999999E-2</v>
      </c>
      <c r="I31">
        <v>0.47</v>
      </c>
      <c r="J31">
        <v>1</v>
      </c>
    </row>
    <row r="32" spans="1:11" x14ac:dyDescent="0.25">
      <c r="A32" t="s">
        <v>248</v>
      </c>
      <c r="B32">
        <v>10</v>
      </c>
      <c r="C32">
        <v>0</v>
      </c>
      <c r="D32">
        <v>0</v>
      </c>
      <c r="E32">
        <v>0</v>
      </c>
      <c r="F32">
        <v>1.08</v>
      </c>
      <c r="G32">
        <v>0</v>
      </c>
      <c r="H32">
        <v>0</v>
      </c>
      <c r="J32">
        <v>1</v>
      </c>
    </row>
    <row r="33" spans="1:10" x14ac:dyDescent="0.25">
      <c r="A33" t="s">
        <v>249</v>
      </c>
      <c r="B33">
        <v>10</v>
      </c>
      <c r="C33">
        <v>0.02</v>
      </c>
      <c r="D33">
        <v>0</v>
      </c>
      <c r="E33">
        <v>0</v>
      </c>
      <c r="F33">
        <v>0</v>
      </c>
      <c r="G33">
        <v>0</v>
      </c>
    </row>
    <row r="34" spans="1:10" x14ac:dyDescent="0.25">
      <c r="A34" t="s">
        <v>10</v>
      </c>
      <c r="B34">
        <v>10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10" x14ac:dyDescent="0.25">
      <c r="A35" t="s">
        <v>250</v>
      </c>
      <c r="B35">
        <v>10</v>
      </c>
      <c r="C35">
        <v>0.02</v>
      </c>
      <c r="D35">
        <v>0</v>
      </c>
      <c r="E35">
        <v>0</v>
      </c>
      <c r="F35">
        <v>0</v>
      </c>
      <c r="G35">
        <v>0</v>
      </c>
    </row>
    <row r="36" spans="1:10" x14ac:dyDescent="0.25">
      <c r="A36" t="s">
        <v>25</v>
      </c>
      <c r="B36">
        <v>170</v>
      </c>
      <c r="C36">
        <v>0.56000000000000005</v>
      </c>
      <c r="D36">
        <v>0.42</v>
      </c>
      <c r="E36">
        <v>0.01</v>
      </c>
      <c r="F36">
        <v>0.43</v>
      </c>
      <c r="G36">
        <v>0.01</v>
      </c>
      <c r="H36">
        <v>1.6E-2</v>
      </c>
      <c r="I36">
        <v>0.8</v>
      </c>
      <c r="J36">
        <v>1</v>
      </c>
    </row>
    <row r="37" spans="1:10" x14ac:dyDescent="0.25">
      <c r="A37" t="s">
        <v>16</v>
      </c>
      <c r="B37">
        <v>2900</v>
      </c>
      <c r="C37">
        <v>0.5</v>
      </c>
      <c r="D37">
        <v>0.9</v>
      </c>
      <c r="E37">
        <v>2.23</v>
      </c>
      <c r="F37">
        <v>150.83000000000001</v>
      </c>
      <c r="G37">
        <v>2.44</v>
      </c>
      <c r="H37">
        <v>1.4999999999999999E-2</v>
      </c>
      <c r="I37">
        <v>1.0900000000000001</v>
      </c>
      <c r="J37">
        <v>1.63</v>
      </c>
    </row>
    <row r="38" spans="1:10" x14ac:dyDescent="0.25">
      <c r="A38" t="s">
        <v>251</v>
      </c>
      <c r="B38">
        <v>140</v>
      </c>
      <c r="C38">
        <v>0.23</v>
      </c>
      <c r="D38">
        <v>0.15</v>
      </c>
      <c r="E38">
        <v>0</v>
      </c>
      <c r="F38">
        <v>0</v>
      </c>
      <c r="G38">
        <v>0</v>
      </c>
    </row>
    <row r="39" spans="1:10" x14ac:dyDescent="0.25">
      <c r="A39" t="s">
        <v>32</v>
      </c>
      <c r="B39">
        <v>210</v>
      </c>
      <c r="C39">
        <v>0.61</v>
      </c>
      <c r="D39">
        <v>0.28000000000000003</v>
      </c>
      <c r="E39">
        <v>0.55000000000000004</v>
      </c>
      <c r="F39">
        <v>32.94</v>
      </c>
      <c r="G39">
        <v>0.65</v>
      </c>
      <c r="H39">
        <v>1.7000000000000001E-2</v>
      </c>
      <c r="I39">
        <v>1.19</v>
      </c>
      <c r="J39">
        <v>1.07</v>
      </c>
    </row>
    <row r="40" spans="1:10" x14ac:dyDescent="0.25">
      <c r="A40" t="s">
        <v>252</v>
      </c>
      <c r="B40">
        <v>110</v>
      </c>
      <c r="C40">
        <v>0.45</v>
      </c>
      <c r="D40">
        <v>0.12</v>
      </c>
      <c r="E40">
        <v>0.76</v>
      </c>
      <c r="F40">
        <v>61.76</v>
      </c>
      <c r="G40">
        <v>0.86</v>
      </c>
      <c r="H40">
        <v>1.2E-2</v>
      </c>
      <c r="I40">
        <v>1.1299999999999999</v>
      </c>
      <c r="J40">
        <v>1.35</v>
      </c>
    </row>
    <row r="41" spans="1:10" x14ac:dyDescent="0.25">
      <c r="A41" t="s">
        <v>13</v>
      </c>
      <c r="B41">
        <v>140</v>
      </c>
      <c r="C41">
        <v>0.54</v>
      </c>
      <c r="D41">
        <v>0.48</v>
      </c>
      <c r="E41">
        <v>0.15</v>
      </c>
      <c r="F41">
        <v>9.1</v>
      </c>
      <c r="G41">
        <v>0.17</v>
      </c>
      <c r="H41">
        <v>1.7000000000000001E-2</v>
      </c>
      <c r="I41">
        <v>1.0900000000000001</v>
      </c>
      <c r="J41">
        <v>1.05</v>
      </c>
    </row>
    <row r="42" spans="1:10" x14ac:dyDescent="0.25">
      <c r="A42" t="s">
        <v>253</v>
      </c>
      <c r="B42">
        <v>1600</v>
      </c>
      <c r="C42">
        <v>0.38</v>
      </c>
      <c r="D42">
        <v>1.7</v>
      </c>
      <c r="E42">
        <v>3.88</v>
      </c>
      <c r="F42">
        <v>389.87</v>
      </c>
      <c r="G42">
        <v>4.5199999999999996</v>
      </c>
      <c r="H42">
        <v>0.01</v>
      </c>
      <c r="I42">
        <v>1.17</v>
      </c>
      <c r="J42">
        <v>1.29</v>
      </c>
    </row>
    <row r="43" spans="1:10" x14ac:dyDescent="0.25">
      <c r="A43" t="s">
        <v>14</v>
      </c>
      <c r="B43">
        <v>4400</v>
      </c>
      <c r="C43">
        <v>0.59</v>
      </c>
      <c r="D43">
        <v>0.95</v>
      </c>
      <c r="E43">
        <v>35.58</v>
      </c>
      <c r="F43">
        <v>1556.01</v>
      </c>
      <c r="G43">
        <v>28.79</v>
      </c>
      <c r="H43">
        <v>2.3E-2</v>
      </c>
      <c r="I43">
        <v>0.81</v>
      </c>
      <c r="J43">
        <v>1.25</v>
      </c>
    </row>
    <row r="44" spans="1:10" x14ac:dyDescent="0.25">
      <c r="A44" t="s">
        <v>30</v>
      </c>
      <c r="B44">
        <v>140</v>
      </c>
      <c r="C44">
        <v>0.56999999999999995</v>
      </c>
      <c r="D44">
        <v>1.0900000000000001</v>
      </c>
      <c r="E44">
        <v>0</v>
      </c>
      <c r="F44">
        <v>1.52</v>
      </c>
      <c r="G44">
        <v>0</v>
      </c>
      <c r="H44">
        <v>0</v>
      </c>
      <c r="J44">
        <v>1</v>
      </c>
    </row>
    <row r="45" spans="1:10" x14ac:dyDescent="0.25">
      <c r="A45" t="s">
        <v>17</v>
      </c>
      <c r="B45">
        <v>320</v>
      </c>
      <c r="C45">
        <v>0.53</v>
      </c>
      <c r="D45">
        <v>0.44</v>
      </c>
      <c r="E45">
        <v>12.89</v>
      </c>
      <c r="F45">
        <v>97.74</v>
      </c>
      <c r="G45">
        <v>7.75</v>
      </c>
      <c r="H45">
        <v>0.13200000000000001</v>
      </c>
      <c r="I45">
        <v>0.6</v>
      </c>
      <c r="J45">
        <v>1.04</v>
      </c>
    </row>
    <row r="46" spans="1:10" x14ac:dyDescent="0.25">
      <c r="A46" t="s">
        <v>24</v>
      </c>
      <c r="B46">
        <v>720</v>
      </c>
      <c r="C46">
        <v>0.77</v>
      </c>
      <c r="D46">
        <v>0.82</v>
      </c>
      <c r="E46">
        <v>1.26</v>
      </c>
      <c r="F46">
        <v>87.12</v>
      </c>
      <c r="G46">
        <v>1.1000000000000001</v>
      </c>
      <c r="H46">
        <v>1.4E-2</v>
      </c>
      <c r="I46">
        <v>0.87</v>
      </c>
      <c r="J46">
        <v>1.32</v>
      </c>
    </row>
    <row r="47" spans="1:10" x14ac:dyDescent="0.25">
      <c r="A47" t="s">
        <v>11</v>
      </c>
      <c r="B47">
        <v>20</v>
      </c>
      <c r="C47">
        <v>0.38</v>
      </c>
      <c r="D47">
        <v>0.11</v>
      </c>
      <c r="E47">
        <v>0</v>
      </c>
      <c r="F47">
        <v>0</v>
      </c>
      <c r="G47">
        <v>0</v>
      </c>
    </row>
    <row r="48" spans="1:10" x14ac:dyDescent="0.25">
      <c r="A48" t="s">
        <v>26</v>
      </c>
      <c r="B48">
        <v>590</v>
      </c>
      <c r="C48">
        <v>0.67</v>
      </c>
      <c r="D48">
        <v>0.48</v>
      </c>
      <c r="E48">
        <v>0.02</v>
      </c>
      <c r="F48">
        <v>17.12</v>
      </c>
      <c r="G48">
        <v>0.02</v>
      </c>
      <c r="H48">
        <v>1E-3</v>
      </c>
      <c r="I48">
        <v>0.95</v>
      </c>
      <c r="J48">
        <v>1.05</v>
      </c>
    </row>
    <row r="49" spans="1:10" x14ac:dyDescent="0.25">
      <c r="A49" t="s">
        <v>19</v>
      </c>
      <c r="B49">
        <v>70</v>
      </c>
      <c r="C49">
        <v>0.72</v>
      </c>
      <c r="D49">
        <v>1.38</v>
      </c>
      <c r="E49">
        <v>0.18</v>
      </c>
      <c r="F49">
        <v>12.57</v>
      </c>
      <c r="G49">
        <v>0.28000000000000003</v>
      </c>
      <c r="H49">
        <v>1.4E-2</v>
      </c>
      <c r="I49">
        <v>1.58</v>
      </c>
      <c r="J49">
        <v>1.17</v>
      </c>
    </row>
    <row r="50" spans="1:10" x14ac:dyDescent="0.25">
      <c r="A50" t="s">
        <v>33</v>
      </c>
      <c r="B50">
        <v>210</v>
      </c>
      <c r="C50">
        <v>0.27</v>
      </c>
      <c r="D50">
        <v>1.3</v>
      </c>
      <c r="E50">
        <v>0.43</v>
      </c>
      <c r="F50">
        <v>4.12</v>
      </c>
      <c r="G50">
        <v>0.22</v>
      </c>
      <c r="H50">
        <v>0.104</v>
      </c>
      <c r="I50">
        <v>0.51</v>
      </c>
      <c r="J50">
        <v>1</v>
      </c>
    </row>
    <row r="51" spans="1:10" x14ac:dyDescent="0.25">
      <c r="A51" t="s">
        <v>27</v>
      </c>
      <c r="B51">
        <v>260</v>
      </c>
      <c r="C51">
        <v>0.38</v>
      </c>
      <c r="D51">
        <v>0.75</v>
      </c>
      <c r="E51">
        <v>0.25</v>
      </c>
      <c r="F51">
        <v>28.61</v>
      </c>
      <c r="G51">
        <v>0.32</v>
      </c>
      <c r="H51">
        <v>8.9999999999999993E-3</v>
      </c>
      <c r="I51">
        <v>1.3</v>
      </c>
      <c r="J51">
        <v>1.08</v>
      </c>
    </row>
    <row r="52" spans="1:10" x14ac:dyDescent="0.25">
      <c r="A52" t="s">
        <v>254</v>
      </c>
      <c r="B52">
        <v>3600</v>
      </c>
      <c r="C52">
        <v>0.26</v>
      </c>
      <c r="D52">
        <v>1.35</v>
      </c>
      <c r="E52">
        <v>27.69</v>
      </c>
      <c r="F52">
        <v>1984.45</v>
      </c>
      <c r="G52">
        <v>32.46</v>
      </c>
      <c r="H52">
        <v>1.4E-2</v>
      </c>
      <c r="I52">
        <v>1.17</v>
      </c>
      <c r="J52">
        <v>2.0699999999999998</v>
      </c>
    </row>
    <row r="53" spans="1:10" x14ac:dyDescent="0.25">
      <c r="A53" t="s">
        <v>78</v>
      </c>
      <c r="B53">
        <v>140</v>
      </c>
      <c r="C53">
        <v>0.23</v>
      </c>
      <c r="D53">
        <v>0.09</v>
      </c>
      <c r="E53">
        <v>0</v>
      </c>
      <c r="F53">
        <v>1.3</v>
      </c>
      <c r="G53">
        <v>0</v>
      </c>
      <c r="H53">
        <v>0</v>
      </c>
      <c r="J53">
        <v>1</v>
      </c>
    </row>
    <row r="54" spans="1:10" x14ac:dyDescent="0.25">
      <c r="A54" t="s">
        <v>255</v>
      </c>
      <c r="B54">
        <v>50</v>
      </c>
      <c r="C54">
        <v>0.56999999999999995</v>
      </c>
      <c r="D54">
        <v>1.32</v>
      </c>
      <c r="E54">
        <v>0.03</v>
      </c>
      <c r="F54">
        <v>15.39</v>
      </c>
      <c r="G54">
        <v>0.03</v>
      </c>
      <c r="H54">
        <v>2E-3</v>
      </c>
      <c r="I54">
        <v>1.07</v>
      </c>
      <c r="J54">
        <v>1.55</v>
      </c>
    </row>
    <row r="55" spans="1:10" x14ac:dyDescent="0.25">
      <c r="A55" t="s">
        <v>31</v>
      </c>
      <c r="B55">
        <v>110</v>
      </c>
      <c r="C55">
        <v>0.38</v>
      </c>
      <c r="D55">
        <v>1.03</v>
      </c>
      <c r="E55">
        <v>0.3</v>
      </c>
      <c r="F55">
        <v>6.72</v>
      </c>
      <c r="G55">
        <v>0.51</v>
      </c>
      <c r="H55">
        <v>4.3999999999999997E-2</v>
      </c>
      <c r="I55">
        <v>1.73</v>
      </c>
      <c r="J55">
        <v>1.26</v>
      </c>
    </row>
    <row r="56" spans="1:10" x14ac:dyDescent="0.25">
      <c r="A56" t="s">
        <v>35</v>
      </c>
      <c r="B56">
        <v>260</v>
      </c>
      <c r="C56">
        <v>0.46</v>
      </c>
      <c r="D56">
        <v>0.39</v>
      </c>
      <c r="E56">
        <v>0</v>
      </c>
      <c r="F56">
        <v>10.4</v>
      </c>
      <c r="G56">
        <v>0</v>
      </c>
      <c r="H56">
        <v>0</v>
      </c>
      <c r="I56">
        <v>0.84</v>
      </c>
      <c r="J56">
        <v>1</v>
      </c>
    </row>
    <row r="57" spans="1:10" x14ac:dyDescent="0.25">
      <c r="A57" t="s">
        <v>18</v>
      </c>
      <c r="B57">
        <v>10</v>
      </c>
      <c r="C57">
        <v>0.18</v>
      </c>
      <c r="D57">
        <v>0</v>
      </c>
      <c r="E57">
        <v>0</v>
      </c>
      <c r="F57">
        <v>0.22</v>
      </c>
      <c r="G57">
        <v>0</v>
      </c>
      <c r="H57">
        <v>0</v>
      </c>
      <c r="J57">
        <v>1</v>
      </c>
    </row>
    <row r="58" spans="1:10" x14ac:dyDescent="0.25">
      <c r="A58" t="s">
        <v>256</v>
      </c>
      <c r="B58">
        <v>10</v>
      </c>
      <c r="C58">
        <v>0.56999999999999995</v>
      </c>
      <c r="D58">
        <v>0</v>
      </c>
      <c r="E58">
        <v>0</v>
      </c>
      <c r="F58">
        <v>0</v>
      </c>
      <c r="G58">
        <v>0</v>
      </c>
    </row>
    <row r="59" spans="1:10" x14ac:dyDescent="0.25">
      <c r="A59" t="s">
        <v>257</v>
      </c>
      <c r="B59">
        <v>30</v>
      </c>
      <c r="C59">
        <v>0.62</v>
      </c>
      <c r="D59">
        <v>0.22</v>
      </c>
      <c r="E59">
        <v>0</v>
      </c>
      <c r="F59">
        <v>1.73</v>
      </c>
      <c r="G59">
        <v>0</v>
      </c>
      <c r="H59">
        <v>0</v>
      </c>
      <c r="J59">
        <v>1</v>
      </c>
    </row>
    <row r="60" spans="1:10" x14ac:dyDescent="0.25">
      <c r="A60" t="s">
        <v>23</v>
      </c>
      <c r="B60">
        <v>60500</v>
      </c>
      <c r="C60">
        <v>0.45</v>
      </c>
      <c r="D60">
        <v>0.97</v>
      </c>
      <c r="E60">
        <v>422.26</v>
      </c>
      <c r="F60">
        <v>15772.89</v>
      </c>
      <c r="G60">
        <v>285.35000000000002</v>
      </c>
      <c r="H60">
        <v>2.7E-2</v>
      </c>
      <c r="I60">
        <v>0.68</v>
      </c>
      <c r="J60">
        <v>1.47</v>
      </c>
    </row>
    <row r="61" spans="1:10" x14ac:dyDescent="0.25">
      <c r="A61" t="s">
        <v>15</v>
      </c>
      <c r="B61">
        <v>50</v>
      </c>
      <c r="C61">
        <v>0.66</v>
      </c>
      <c r="D61">
        <v>0.8</v>
      </c>
      <c r="E61">
        <v>0.06</v>
      </c>
      <c r="F61">
        <v>13.87</v>
      </c>
      <c r="G61">
        <v>0.12</v>
      </c>
      <c r="H61">
        <v>4.0000000000000001E-3</v>
      </c>
      <c r="I61">
        <v>1.95</v>
      </c>
      <c r="J61">
        <v>1.66</v>
      </c>
    </row>
    <row r="62" spans="1:10" x14ac:dyDescent="0.25">
      <c r="A62" t="s">
        <v>45</v>
      </c>
      <c r="B62">
        <v>50</v>
      </c>
      <c r="C62">
        <v>0.48</v>
      </c>
      <c r="D62">
        <v>1.33</v>
      </c>
      <c r="E62">
        <v>0.3</v>
      </c>
      <c r="F62">
        <v>10.62</v>
      </c>
      <c r="G62">
        <v>0.36</v>
      </c>
      <c r="H62">
        <v>2.8000000000000001E-2</v>
      </c>
      <c r="I62">
        <v>1.19</v>
      </c>
      <c r="J62">
        <v>1.22</v>
      </c>
    </row>
    <row r="63" spans="1:10" x14ac:dyDescent="0.25">
      <c r="A63" t="s">
        <v>36</v>
      </c>
      <c r="B63">
        <v>3600</v>
      </c>
      <c r="C63">
        <v>0.57999999999999996</v>
      </c>
      <c r="D63">
        <v>0.77</v>
      </c>
      <c r="E63">
        <v>8.34</v>
      </c>
      <c r="F63">
        <v>354.98</v>
      </c>
      <c r="G63">
        <v>10.44</v>
      </c>
      <c r="H63">
        <v>2.3E-2</v>
      </c>
      <c r="I63">
        <v>1.25</v>
      </c>
      <c r="J63">
        <v>1.42</v>
      </c>
    </row>
    <row r="64" spans="1:10" x14ac:dyDescent="0.25">
      <c r="A64" t="s">
        <v>258</v>
      </c>
      <c r="B64">
        <v>90</v>
      </c>
      <c r="C64">
        <v>0.6</v>
      </c>
      <c r="D64">
        <v>0.72</v>
      </c>
      <c r="E64">
        <v>0.04</v>
      </c>
      <c r="F64">
        <v>15.82</v>
      </c>
      <c r="G64">
        <v>0.02</v>
      </c>
      <c r="H64">
        <v>2E-3</v>
      </c>
      <c r="I64">
        <v>0.57999999999999996</v>
      </c>
      <c r="J64">
        <v>1.26</v>
      </c>
    </row>
    <row r="65" spans="1:10" x14ac:dyDescent="0.25">
      <c r="A65" t="s">
        <v>34</v>
      </c>
      <c r="B65">
        <v>70</v>
      </c>
      <c r="C65">
        <v>0.56000000000000005</v>
      </c>
      <c r="D65">
        <v>0.42</v>
      </c>
      <c r="E65">
        <v>0.24</v>
      </c>
      <c r="F65">
        <v>23.19</v>
      </c>
      <c r="G65">
        <v>0.52</v>
      </c>
      <c r="H65">
        <v>0.01</v>
      </c>
      <c r="I65">
        <v>2.15</v>
      </c>
      <c r="J65">
        <v>1.18</v>
      </c>
    </row>
    <row r="66" spans="1:10" x14ac:dyDescent="0.25">
      <c r="A66" t="s">
        <v>40</v>
      </c>
      <c r="B66">
        <v>1300</v>
      </c>
      <c r="C66">
        <v>0.48</v>
      </c>
      <c r="D66">
        <v>0.73</v>
      </c>
      <c r="E66">
        <v>0.93</v>
      </c>
      <c r="F66">
        <v>60.46</v>
      </c>
      <c r="G66">
        <v>1.28</v>
      </c>
      <c r="H66">
        <v>1.4999999999999999E-2</v>
      </c>
      <c r="I66">
        <v>1.37</v>
      </c>
      <c r="J66">
        <v>1.41</v>
      </c>
    </row>
    <row r="67" spans="1:10" x14ac:dyDescent="0.25">
      <c r="A67" t="s">
        <v>41</v>
      </c>
      <c r="B67">
        <v>40</v>
      </c>
      <c r="C67">
        <v>0.82</v>
      </c>
      <c r="D67">
        <v>1.64</v>
      </c>
      <c r="E67">
        <v>0.19</v>
      </c>
      <c r="F67">
        <v>6.93</v>
      </c>
      <c r="G67">
        <v>0.09</v>
      </c>
      <c r="H67">
        <v>2.8000000000000001E-2</v>
      </c>
      <c r="I67">
        <v>0.45</v>
      </c>
      <c r="J67">
        <v>1.88</v>
      </c>
    </row>
    <row r="68" spans="1:10" x14ac:dyDescent="0.25">
      <c r="A68" t="s">
        <v>44</v>
      </c>
      <c r="B68">
        <v>260</v>
      </c>
      <c r="C68">
        <v>0.69</v>
      </c>
      <c r="D68">
        <v>0.85</v>
      </c>
      <c r="E68">
        <v>0.18</v>
      </c>
      <c r="F68">
        <v>12.57</v>
      </c>
      <c r="G68">
        <v>0.26</v>
      </c>
      <c r="H68">
        <v>1.4E-2</v>
      </c>
      <c r="I68">
        <v>1.44</v>
      </c>
      <c r="J68">
        <v>1.21</v>
      </c>
    </row>
    <row r="69" spans="1:10" x14ac:dyDescent="0.25">
      <c r="A69" t="s">
        <v>259</v>
      </c>
      <c r="B69">
        <v>70</v>
      </c>
      <c r="C69">
        <v>0.34</v>
      </c>
      <c r="D69">
        <v>1.55</v>
      </c>
      <c r="E69">
        <v>0</v>
      </c>
      <c r="F69">
        <v>24.49</v>
      </c>
      <c r="G69">
        <v>0</v>
      </c>
      <c r="H69">
        <v>0</v>
      </c>
      <c r="I69">
        <v>0.93</v>
      </c>
      <c r="J69">
        <v>1.03</v>
      </c>
    </row>
    <row r="70" spans="1:10" x14ac:dyDescent="0.25">
      <c r="A70" t="s">
        <v>260</v>
      </c>
      <c r="B70">
        <v>20</v>
      </c>
      <c r="C70">
        <v>0.19</v>
      </c>
      <c r="D70">
        <v>0.89</v>
      </c>
      <c r="E70">
        <v>0</v>
      </c>
      <c r="F70">
        <v>0</v>
      </c>
      <c r="G70">
        <v>0</v>
      </c>
    </row>
    <row r="71" spans="1:10" x14ac:dyDescent="0.25">
      <c r="A71" t="s">
        <v>261</v>
      </c>
      <c r="B71">
        <v>170</v>
      </c>
      <c r="C71">
        <v>0.41</v>
      </c>
      <c r="D71">
        <v>1.59</v>
      </c>
      <c r="E71">
        <v>2.4500000000000002</v>
      </c>
      <c r="F71">
        <v>148.22999999999999</v>
      </c>
      <c r="G71">
        <v>2.89</v>
      </c>
      <c r="H71">
        <v>1.7000000000000001E-2</v>
      </c>
      <c r="I71">
        <v>1.18</v>
      </c>
      <c r="J71">
        <v>1.6</v>
      </c>
    </row>
    <row r="72" spans="1:10" x14ac:dyDescent="0.25">
      <c r="A72" t="s">
        <v>47</v>
      </c>
      <c r="B72">
        <v>18100</v>
      </c>
      <c r="C72">
        <v>0.44</v>
      </c>
      <c r="D72">
        <v>0.79</v>
      </c>
      <c r="E72">
        <v>32.380000000000003</v>
      </c>
      <c r="F72">
        <v>973.05</v>
      </c>
      <c r="G72">
        <v>26.22</v>
      </c>
      <c r="H72">
        <v>3.3000000000000002E-2</v>
      </c>
      <c r="I72">
        <v>0.81</v>
      </c>
      <c r="J72">
        <v>1.48</v>
      </c>
    </row>
    <row r="73" spans="1:10" x14ac:dyDescent="0.25">
      <c r="A73" t="s">
        <v>262</v>
      </c>
      <c r="B73">
        <v>170</v>
      </c>
      <c r="C73">
        <v>0.51</v>
      </c>
      <c r="D73">
        <v>0.64</v>
      </c>
      <c r="E73">
        <v>0.21</v>
      </c>
      <c r="F73">
        <v>8.24</v>
      </c>
      <c r="G73">
        <v>0.34</v>
      </c>
      <c r="H73">
        <v>2.5999999999999999E-2</v>
      </c>
      <c r="I73">
        <v>1.61</v>
      </c>
      <c r="J73">
        <v>1.34</v>
      </c>
    </row>
    <row r="74" spans="1:10" x14ac:dyDescent="0.25">
      <c r="A74" t="s">
        <v>263</v>
      </c>
      <c r="B74">
        <v>110</v>
      </c>
      <c r="C74">
        <v>0.26</v>
      </c>
      <c r="D74">
        <v>1.39</v>
      </c>
      <c r="E74">
        <v>0.04</v>
      </c>
      <c r="F74">
        <v>11.05</v>
      </c>
      <c r="G74">
        <v>0.08</v>
      </c>
      <c r="H74">
        <v>4.0000000000000001E-3</v>
      </c>
      <c r="I74">
        <v>2.06</v>
      </c>
      <c r="J74">
        <v>1.1200000000000001</v>
      </c>
    </row>
    <row r="75" spans="1:10" x14ac:dyDescent="0.25">
      <c r="A75" t="s">
        <v>264</v>
      </c>
      <c r="B75">
        <v>260</v>
      </c>
      <c r="C75">
        <v>0.42</v>
      </c>
      <c r="D75">
        <v>0.3</v>
      </c>
      <c r="E75">
        <v>2.13</v>
      </c>
      <c r="F75">
        <v>130.68</v>
      </c>
      <c r="G75">
        <v>0.4</v>
      </c>
      <c r="H75">
        <v>1.6E-2</v>
      </c>
      <c r="I75">
        <v>0.19</v>
      </c>
      <c r="J75">
        <v>1.58</v>
      </c>
    </row>
    <row r="76" spans="1:10" x14ac:dyDescent="0.25">
      <c r="A76" t="s">
        <v>39</v>
      </c>
      <c r="B76">
        <v>70</v>
      </c>
      <c r="C76">
        <v>0.22</v>
      </c>
      <c r="D76">
        <v>7.0000000000000007E-2</v>
      </c>
      <c r="E76">
        <v>0.13</v>
      </c>
      <c r="F76">
        <v>4.9800000000000004</v>
      </c>
      <c r="G76">
        <v>0.14000000000000001</v>
      </c>
      <c r="H76">
        <v>2.5999999999999999E-2</v>
      </c>
      <c r="I76">
        <v>1.06</v>
      </c>
      <c r="J76">
        <v>1.1299999999999999</v>
      </c>
    </row>
    <row r="77" spans="1:10" x14ac:dyDescent="0.25">
      <c r="A77" t="s">
        <v>58</v>
      </c>
      <c r="B77">
        <v>590</v>
      </c>
      <c r="C77">
        <v>0.71</v>
      </c>
      <c r="D77">
        <v>1.26</v>
      </c>
      <c r="E77">
        <v>4.75</v>
      </c>
      <c r="F77">
        <v>257.67</v>
      </c>
      <c r="G77">
        <v>5.01</v>
      </c>
      <c r="H77">
        <v>1.7999999999999999E-2</v>
      </c>
      <c r="I77">
        <v>1.05</v>
      </c>
      <c r="J77">
        <v>1.33</v>
      </c>
    </row>
    <row r="78" spans="1:10" x14ac:dyDescent="0.25">
      <c r="A78" t="s">
        <v>62</v>
      </c>
      <c r="B78">
        <v>2400</v>
      </c>
      <c r="C78">
        <v>0.49</v>
      </c>
      <c r="D78">
        <v>0.47</v>
      </c>
      <c r="E78">
        <v>7.2</v>
      </c>
      <c r="F78">
        <v>247.27</v>
      </c>
      <c r="G78">
        <v>7.87</v>
      </c>
      <c r="H78">
        <v>2.9000000000000001E-2</v>
      </c>
      <c r="I78">
        <v>1.0900000000000001</v>
      </c>
      <c r="J78">
        <v>1.53</v>
      </c>
    </row>
    <row r="79" spans="1:10" x14ac:dyDescent="0.25">
      <c r="A79" t="s">
        <v>265</v>
      </c>
      <c r="B79">
        <v>480</v>
      </c>
      <c r="C79">
        <v>0.28999999999999998</v>
      </c>
      <c r="D79">
        <v>1.99</v>
      </c>
      <c r="E79">
        <v>0.36</v>
      </c>
      <c r="F79">
        <v>27.09</v>
      </c>
      <c r="G79">
        <v>0.6</v>
      </c>
      <c r="H79">
        <v>1.2999999999999999E-2</v>
      </c>
      <c r="I79">
        <v>1.67</v>
      </c>
      <c r="J79">
        <v>1.29</v>
      </c>
    </row>
    <row r="80" spans="1:10" x14ac:dyDescent="0.25">
      <c r="A80" t="s">
        <v>52</v>
      </c>
      <c r="B80">
        <v>4400</v>
      </c>
      <c r="C80">
        <v>0.59</v>
      </c>
      <c r="D80">
        <v>0.99</v>
      </c>
      <c r="E80">
        <v>16.45</v>
      </c>
      <c r="F80">
        <v>361.7</v>
      </c>
      <c r="G80">
        <v>7.99</v>
      </c>
      <c r="H80">
        <v>4.4999999999999998E-2</v>
      </c>
      <c r="I80">
        <v>0.49</v>
      </c>
      <c r="J80">
        <v>1.83</v>
      </c>
    </row>
    <row r="81" spans="1:10" x14ac:dyDescent="0.25">
      <c r="A81" t="s">
        <v>43</v>
      </c>
      <c r="B81">
        <v>70</v>
      </c>
      <c r="C81">
        <v>0.54</v>
      </c>
      <c r="D81">
        <v>1.45</v>
      </c>
      <c r="E81">
        <v>0</v>
      </c>
      <c r="F81">
        <v>0.22</v>
      </c>
      <c r="G81">
        <v>0</v>
      </c>
      <c r="H81">
        <v>0</v>
      </c>
      <c r="J81">
        <v>1</v>
      </c>
    </row>
    <row r="82" spans="1:10" x14ac:dyDescent="0.25">
      <c r="A82" t="s">
        <v>51</v>
      </c>
      <c r="B82">
        <v>260</v>
      </c>
      <c r="C82">
        <v>0.62</v>
      </c>
      <c r="D82">
        <v>0.21</v>
      </c>
      <c r="E82">
        <v>0.13</v>
      </c>
      <c r="F82">
        <v>18.850000000000001</v>
      </c>
      <c r="G82">
        <v>0.17</v>
      </c>
      <c r="H82">
        <v>7.0000000000000001E-3</v>
      </c>
      <c r="I82">
        <v>1.32</v>
      </c>
      <c r="J82">
        <v>1.1000000000000001</v>
      </c>
    </row>
    <row r="83" spans="1:10" x14ac:dyDescent="0.25">
      <c r="A83" t="s">
        <v>266</v>
      </c>
      <c r="B83">
        <v>390</v>
      </c>
      <c r="C83">
        <v>0.2</v>
      </c>
      <c r="D83">
        <v>1.53</v>
      </c>
      <c r="E83">
        <v>0.04</v>
      </c>
      <c r="F83">
        <v>6.07</v>
      </c>
      <c r="G83">
        <v>0.09</v>
      </c>
      <c r="H83">
        <v>6.0000000000000001E-3</v>
      </c>
      <c r="I83">
        <v>2.44</v>
      </c>
      <c r="J83">
        <v>1.54</v>
      </c>
    </row>
    <row r="84" spans="1:10" x14ac:dyDescent="0.25">
      <c r="A84" t="s">
        <v>267</v>
      </c>
      <c r="B84">
        <v>40</v>
      </c>
      <c r="C84">
        <v>0.19</v>
      </c>
      <c r="D84">
        <v>0</v>
      </c>
      <c r="E84">
        <v>0</v>
      </c>
      <c r="F84">
        <v>1.52</v>
      </c>
      <c r="G84">
        <v>0</v>
      </c>
      <c r="H84">
        <v>0</v>
      </c>
      <c r="J84">
        <v>1</v>
      </c>
    </row>
    <row r="85" spans="1:10" x14ac:dyDescent="0.25">
      <c r="A85" t="s">
        <v>268</v>
      </c>
      <c r="B85">
        <v>10</v>
      </c>
      <c r="C85">
        <v>0.02</v>
      </c>
      <c r="D85">
        <v>0</v>
      </c>
      <c r="E85">
        <v>0</v>
      </c>
      <c r="F85">
        <v>0</v>
      </c>
      <c r="G85">
        <v>0</v>
      </c>
    </row>
    <row r="86" spans="1:10" x14ac:dyDescent="0.25">
      <c r="A86" t="s">
        <v>55</v>
      </c>
      <c r="B86">
        <v>1600</v>
      </c>
      <c r="C86">
        <v>0.6</v>
      </c>
      <c r="D86">
        <v>0.86</v>
      </c>
      <c r="E86">
        <v>1</v>
      </c>
      <c r="F86">
        <v>102.07</v>
      </c>
      <c r="G86">
        <v>1.37</v>
      </c>
      <c r="H86">
        <v>0.01</v>
      </c>
      <c r="I86">
        <v>1.37</v>
      </c>
      <c r="J86">
        <v>1.57</v>
      </c>
    </row>
    <row r="87" spans="1:10" x14ac:dyDescent="0.25">
      <c r="A87" t="s">
        <v>42</v>
      </c>
      <c r="B87">
        <v>110</v>
      </c>
      <c r="C87">
        <v>0.42</v>
      </c>
      <c r="D87">
        <v>1.37</v>
      </c>
      <c r="E87">
        <v>0.66</v>
      </c>
      <c r="F87">
        <v>8.24</v>
      </c>
      <c r="G87">
        <v>0.77</v>
      </c>
      <c r="H87">
        <v>0.08</v>
      </c>
      <c r="I87">
        <v>1.17</v>
      </c>
      <c r="J87">
        <v>1.08</v>
      </c>
    </row>
    <row r="88" spans="1:10" x14ac:dyDescent="0.25">
      <c r="A88" t="s">
        <v>269</v>
      </c>
      <c r="B88">
        <v>110</v>
      </c>
      <c r="C88">
        <v>0.44</v>
      </c>
      <c r="D88">
        <v>0.61</v>
      </c>
      <c r="E88">
        <v>0.75</v>
      </c>
      <c r="F88">
        <v>72.38</v>
      </c>
      <c r="G88">
        <v>1</v>
      </c>
      <c r="H88">
        <v>0.01</v>
      </c>
      <c r="I88">
        <v>1.34</v>
      </c>
      <c r="J88">
        <v>1.64</v>
      </c>
    </row>
    <row r="89" spans="1:10" x14ac:dyDescent="0.25">
      <c r="A89" t="s">
        <v>94</v>
      </c>
      <c r="B89">
        <v>1300</v>
      </c>
      <c r="C89">
        <v>0.4</v>
      </c>
      <c r="D89">
        <v>1.0900000000000001</v>
      </c>
      <c r="E89">
        <v>0.95</v>
      </c>
      <c r="F89">
        <v>66.099999999999994</v>
      </c>
      <c r="G89">
        <v>0.72</v>
      </c>
      <c r="H89">
        <v>1.4E-2</v>
      </c>
      <c r="I89">
        <v>0.76</v>
      </c>
      <c r="J89">
        <v>1.58</v>
      </c>
    </row>
    <row r="90" spans="1:10" x14ac:dyDescent="0.25">
      <c r="A90" t="s">
        <v>84</v>
      </c>
      <c r="B90">
        <v>2400</v>
      </c>
      <c r="C90">
        <v>0.47</v>
      </c>
      <c r="D90">
        <v>0.52</v>
      </c>
      <c r="E90">
        <v>2.16</v>
      </c>
      <c r="F90">
        <v>119.41</v>
      </c>
      <c r="G90">
        <v>2.57</v>
      </c>
      <c r="H90">
        <v>1.7999999999999999E-2</v>
      </c>
      <c r="I90">
        <v>1.19</v>
      </c>
      <c r="J90">
        <v>1.81</v>
      </c>
    </row>
    <row r="91" spans="1:10" x14ac:dyDescent="0.25">
      <c r="A91" t="s">
        <v>270</v>
      </c>
      <c r="B91">
        <v>90</v>
      </c>
      <c r="C91">
        <v>0.2</v>
      </c>
      <c r="D91">
        <v>1.33</v>
      </c>
      <c r="E91">
        <v>0</v>
      </c>
      <c r="F91">
        <v>0.87</v>
      </c>
      <c r="G91">
        <v>0</v>
      </c>
      <c r="H91">
        <v>0</v>
      </c>
      <c r="J91">
        <v>1</v>
      </c>
    </row>
    <row r="92" spans="1:10" x14ac:dyDescent="0.25">
      <c r="A92" t="s">
        <v>48</v>
      </c>
      <c r="B92">
        <v>1900</v>
      </c>
      <c r="C92">
        <v>0.45</v>
      </c>
      <c r="D92">
        <v>0.86</v>
      </c>
      <c r="E92">
        <v>11.33</v>
      </c>
      <c r="F92">
        <v>436.68</v>
      </c>
      <c r="G92">
        <v>6.36</v>
      </c>
      <c r="H92">
        <v>2.5999999999999999E-2</v>
      </c>
      <c r="I92">
        <v>0.56000000000000005</v>
      </c>
      <c r="J92">
        <v>1.34</v>
      </c>
    </row>
    <row r="93" spans="1:10" x14ac:dyDescent="0.25">
      <c r="A93" t="s">
        <v>63</v>
      </c>
      <c r="B93">
        <v>140</v>
      </c>
      <c r="C93">
        <v>0.13</v>
      </c>
      <c r="D93">
        <v>0.4</v>
      </c>
      <c r="E93">
        <v>0.99</v>
      </c>
      <c r="F93">
        <v>65.88</v>
      </c>
      <c r="G93">
        <v>1.1200000000000001</v>
      </c>
      <c r="H93">
        <v>1.4999999999999999E-2</v>
      </c>
      <c r="I93">
        <v>1.1299999999999999</v>
      </c>
      <c r="J93">
        <v>1.74</v>
      </c>
    </row>
    <row r="94" spans="1:10" x14ac:dyDescent="0.25">
      <c r="A94" t="s">
        <v>57</v>
      </c>
      <c r="B94">
        <v>1300</v>
      </c>
      <c r="C94">
        <v>0.35</v>
      </c>
      <c r="D94">
        <v>1.02</v>
      </c>
      <c r="E94">
        <v>0.25</v>
      </c>
      <c r="F94">
        <v>32.51</v>
      </c>
      <c r="G94">
        <v>0.32</v>
      </c>
      <c r="H94">
        <v>8.0000000000000002E-3</v>
      </c>
      <c r="I94">
        <v>1.28</v>
      </c>
      <c r="J94">
        <v>1.67</v>
      </c>
    </row>
    <row r="95" spans="1:10" x14ac:dyDescent="0.25">
      <c r="A95" t="s">
        <v>54</v>
      </c>
      <c r="B95">
        <v>40</v>
      </c>
      <c r="C95">
        <v>0.48</v>
      </c>
      <c r="D95">
        <v>0.48</v>
      </c>
      <c r="E95">
        <v>0.04</v>
      </c>
      <c r="F95">
        <v>9.1</v>
      </c>
      <c r="G95">
        <v>0.08</v>
      </c>
      <c r="H95">
        <v>5.0000000000000001E-3</v>
      </c>
      <c r="I95">
        <v>1.95</v>
      </c>
      <c r="J95">
        <v>1.24</v>
      </c>
    </row>
    <row r="96" spans="1:10" x14ac:dyDescent="0.25">
      <c r="A96" t="s">
        <v>60</v>
      </c>
      <c r="B96">
        <v>1600</v>
      </c>
      <c r="C96">
        <v>0.61</v>
      </c>
      <c r="D96">
        <v>0.84</v>
      </c>
      <c r="E96">
        <v>3.21</v>
      </c>
      <c r="F96">
        <v>143.46</v>
      </c>
      <c r="G96">
        <v>3.9</v>
      </c>
      <c r="H96">
        <v>2.1999999999999999E-2</v>
      </c>
      <c r="I96">
        <v>1.21</v>
      </c>
      <c r="J96">
        <v>1.66</v>
      </c>
    </row>
    <row r="97" spans="1:10" x14ac:dyDescent="0.25">
      <c r="A97" t="s">
        <v>271</v>
      </c>
      <c r="B97">
        <v>10</v>
      </c>
      <c r="C97">
        <v>0.37</v>
      </c>
      <c r="D97">
        <v>0.47</v>
      </c>
      <c r="E97">
        <v>0</v>
      </c>
      <c r="F97">
        <v>0.22</v>
      </c>
      <c r="G97">
        <v>0</v>
      </c>
      <c r="H97">
        <v>0</v>
      </c>
      <c r="J97">
        <v>2</v>
      </c>
    </row>
    <row r="98" spans="1:10" x14ac:dyDescent="0.25">
      <c r="A98" t="s">
        <v>68</v>
      </c>
      <c r="B98">
        <v>10</v>
      </c>
      <c r="C98">
        <v>0.7</v>
      </c>
      <c r="D98">
        <v>4.12</v>
      </c>
      <c r="E98">
        <v>0.01</v>
      </c>
      <c r="F98">
        <v>4.33</v>
      </c>
      <c r="G98">
        <v>0.03</v>
      </c>
      <c r="H98">
        <v>3.0000000000000001E-3</v>
      </c>
      <c r="I98">
        <v>1.92</v>
      </c>
      <c r="J98">
        <v>1.35</v>
      </c>
    </row>
    <row r="99" spans="1:10" x14ac:dyDescent="0.25">
      <c r="A99" t="s">
        <v>56</v>
      </c>
      <c r="B99">
        <v>880</v>
      </c>
      <c r="C99">
        <v>0.48</v>
      </c>
      <c r="D99">
        <v>1.41</v>
      </c>
      <c r="E99">
        <v>18.670000000000002</v>
      </c>
      <c r="F99">
        <v>211.95</v>
      </c>
      <c r="G99">
        <v>7.23</v>
      </c>
      <c r="H99">
        <v>8.7999999999999995E-2</v>
      </c>
      <c r="I99">
        <v>0.39</v>
      </c>
      <c r="J99">
        <v>1.17</v>
      </c>
    </row>
    <row r="100" spans="1:10" x14ac:dyDescent="0.25">
      <c r="A100" t="s">
        <v>49</v>
      </c>
      <c r="B100">
        <v>6600</v>
      </c>
      <c r="C100">
        <v>0.49</v>
      </c>
      <c r="D100">
        <v>1.4</v>
      </c>
      <c r="E100">
        <v>2.61</v>
      </c>
      <c r="F100">
        <v>234.92</v>
      </c>
      <c r="G100">
        <v>3.6</v>
      </c>
      <c r="H100">
        <v>1.0999999999999999E-2</v>
      </c>
      <c r="I100">
        <v>1.38</v>
      </c>
      <c r="J100">
        <v>2.0099999999999998</v>
      </c>
    </row>
    <row r="101" spans="1:10" x14ac:dyDescent="0.25">
      <c r="A101" t="s">
        <v>272</v>
      </c>
      <c r="B101">
        <v>30</v>
      </c>
      <c r="C101">
        <v>0.08</v>
      </c>
      <c r="D101">
        <v>1.1299999999999999</v>
      </c>
      <c r="E101">
        <v>0</v>
      </c>
      <c r="F101">
        <v>0.22</v>
      </c>
      <c r="G101">
        <v>0</v>
      </c>
      <c r="H101">
        <v>0</v>
      </c>
      <c r="J101">
        <v>1</v>
      </c>
    </row>
    <row r="102" spans="1:10" x14ac:dyDescent="0.25">
      <c r="A102" t="s">
        <v>273</v>
      </c>
      <c r="B102">
        <v>1000</v>
      </c>
      <c r="C102">
        <v>0.26</v>
      </c>
      <c r="D102">
        <v>1.06</v>
      </c>
      <c r="E102">
        <v>0.02</v>
      </c>
      <c r="F102">
        <v>29.04</v>
      </c>
      <c r="G102">
        <v>0.04</v>
      </c>
      <c r="H102">
        <v>1E-3</v>
      </c>
      <c r="I102">
        <v>2.36</v>
      </c>
      <c r="J102">
        <v>2.08</v>
      </c>
    </row>
    <row r="103" spans="1:10" x14ac:dyDescent="0.25">
      <c r="A103" t="s">
        <v>21</v>
      </c>
      <c r="B103">
        <v>50</v>
      </c>
      <c r="C103">
        <v>0.53</v>
      </c>
      <c r="D103">
        <v>0.67</v>
      </c>
      <c r="E103">
        <v>0.08</v>
      </c>
      <c r="F103">
        <v>7.58</v>
      </c>
      <c r="G103">
        <v>0.19</v>
      </c>
      <c r="H103">
        <v>1.0999999999999999E-2</v>
      </c>
      <c r="I103">
        <v>2.3199999999999998</v>
      </c>
      <c r="J103">
        <v>1.23</v>
      </c>
    </row>
    <row r="104" spans="1:10" x14ac:dyDescent="0.25">
      <c r="A104" t="s">
        <v>274</v>
      </c>
      <c r="B104">
        <v>70</v>
      </c>
      <c r="C104">
        <v>0.33</v>
      </c>
      <c r="D104">
        <v>0.73</v>
      </c>
      <c r="E104">
        <v>0.08</v>
      </c>
      <c r="F104">
        <v>3.68</v>
      </c>
      <c r="G104">
        <v>0.14000000000000001</v>
      </c>
      <c r="H104">
        <v>2.1999999999999999E-2</v>
      </c>
      <c r="I104">
        <v>1.74</v>
      </c>
      <c r="J104">
        <v>1.41</v>
      </c>
    </row>
    <row r="105" spans="1:10" x14ac:dyDescent="0.25">
      <c r="A105" t="s">
        <v>65</v>
      </c>
      <c r="B105">
        <v>3600</v>
      </c>
      <c r="C105">
        <v>0.73</v>
      </c>
      <c r="D105">
        <v>0.56999999999999995</v>
      </c>
      <c r="E105">
        <v>10.19</v>
      </c>
      <c r="F105">
        <v>538.32000000000005</v>
      </c>
      <c r="G105">
        <v>10.3</v>
      </c>
      <c r="H105">
        <v>1.9E-2</v>
      </c>
      <c r="I105">
        <v>1.01</v>
      </c>
      <c r="J105">
        <v>1.4</v>
      </c>
    </row>
    <row r="106" spans="1:10" x14ac:dyDescent="0.25">
      <c r="A106" t="s">
        <v>275</v>
      </c>
      <c r="B106">
        <v>260</v>
      </c>
      <c r="C106">
        <v>0.44</v>
      </c>
      <c r="D106">
        <v>0.21</v>
      </c>
      <c r="E106">
        <v>0.67</v>
      </c>
      <c r="F106">
        <v>27.09</v>
      </c>
      <c r="G106">
        <v>1.05</v>
      </c>
      <c r="H106">
        <v>2.5000000000000001E-2</v>
      </c>
      <c r="I106">
        <v>1.56</v>
      </c>
      <c r="J106">
        <v>2.36</v>
      </c>
    </row>
    <row r="107" spans="1:10" x14ac:dyDescent="0.25">
      <c r="A107" t="s">
        <v>276</v>
      </c>
      <c r="B107">
        <v>720</v>
      </c>
      <c r="C107">
        <v>0.26</v>
      </c>
      <c r="D107">
        <v>1.37</v>
      </c>
      <c r="E107">
        <v>0.33</v>
      </c>
      <c r="F107">
        <v>9.75</v>
      </c>
      <c r="G107">
        <v>0.22</v>
      </c>
      <c r="H107">
        <v>3.4000000000000002E-2</v>
      </c>
      <c r="I107">
        <v>0.66</v>
      </c>
      <c r="J107">
        <v>1.42</v>
      </c>
    </row>
    <row r="108" spans="1:10" x14ac:dyDescent="0.25">
      <c r="A108" t="s">
        <v>277</v>
      </c>
      <c r="B108">
        <v>90</v>
      </c>
      <c r="C108">
        <v>0.44</v>
      </c>
      <c r="D108">
        <v>0.63</v>
      </c>
      <c r="E108">
        <v>0.12</v>
      </c>
      <c r="F108">
        <v>8.24</v>
      </c>
      <c r="G108">
        <v>0.2</v>
      </c>
      <c r="H108">
        <v>1.4999999999999999E-2</v>
      </c>
      <c r="I108">
        <v>1.62</v>
      </c>
      <c r="J108">
        <v>1.26</v>
      </c>
    </row>
    <row r="109" spans="1:10" x14ac:dyDescent="0.25">
      <c r="A109" t="s">
        <v>73</v>
      </c>
      <c r="B109">
        <v>20</v>
      </c>
      <c r="C109">
        <v>0.86</v>
      </c>
      <c r="D109">
        <v>1.36</v>
      </c>
      <c r="E109">
        <v>0.06</v>
      </c>
      <c r="F109">
        <v>4.12</v>
      </c>
      <c r="G109">
        <v>0.06</v>
      </c>
      <c r="H109">
        <v>1.6E-2</v>
      </c>
      <c r="I109">
        <v>0.86</v>
      </c>
      <c r="J109">
        <v>1.05</v>
      </c>
    </row>
    <row r="110" spans="1:10" x14ac:dyDescent="0.25">
      <c r="A110" t="s">
        <v>53</v>
      </c>
      <c r="B110">
        <v>30</v>
      </c>
      <c r="C110">
        <v>0.48</v>
      </c>
      <c r="D110">
        <v>0.81</v>
      </c>
      <c r="E110">
        <v>0</v>
      </c>
      <c r="F110">
        <v>1.3</v>
      </c>
      <c r="G110">
        <v>0.01</v>
      </c>
      <c r="H110">
        <v>4.0000000000000001E-3</v>
      </c>
      <c r="I110">
        <v>1.31</v>
      </c>
      <c r="J110">
        <v>1</v>
      </c>
    </row>
    <row r="111" spans="1:10" x14ac:dyDescent="0.25">
      <c r="A111" t="s">
        <v>74</v>
      </c>
      <c r="B111">
        <v>10</v>
      </c>
      <c r="C111">
        <v>0.68</v>
      </c>
      <c r="D111">
        <v>0.93</v>
      </c>
      <c r="E111">
        <v>0</v>
      </c>
      <c r="F111">
        <v>1.52</v>
      </c>
      <c r="G111">
        <v>0</v>
      </c>
      <c r="H111">
        <v>0</v>
      </c>
      <c r="J111">
        <v>1</v>
      </c>
    </row>
    <row r="112" spans="1:10" x14ac:dyDescent="0.25">
      <c r="A112" t="s">
        <v>278</v>
      </c>
      <c r="B112">
        <v>90</v>
      </c>
      <c r="C112">
        <v>0.36</v>
      </c>
      <c r="D112">
        <v>0.33</v>
      </c>
      <c r="E112">
        <v>0.21</v>
      </c>
      <c r="F112">
        <v>13.22</v>
      </c>
      <c r="G112">
        <v>0.39</v>
      </c>
      <c r="H112">
        <v>1.6E-2</v>
      </c>
      <c r="I112">
        <v>1.88</v>
      </c>
      <c r="J112">
        <v>1.72</v>
      </c>
    </row>
    <row r="113" spans="1:10" x14ac:dyDescent="0.25">
      <c r="A113" t="s">
        <v>279</v>
      </c>
      <c r="B113">
        <v>140</v>
      </c>
      <c r="C113">
        <v>0.49</v>
      </c>
      <c r="D113">
        <v>0.46</v>
      </c>
      <c r="E113">
        <v>0.27</v>
      </c>
      <c r="F113">
        <v>28.61</v>
      </c>
      <c r="G113">
        <v>0.4</v>
      </c>
      <c r="H113">
        <v>8.9999999999999993E-3</v>
      </c>
      <c r="I113">
        <v>1.5</v>
      </c>
      <c r="J113">
        <v>1.57</v>
      </c>
    </row>
    <row r="114" spans="1:10" x14ac:dyDescent="0.25">
      <c r="A114" t="s">
        <v>280</v>
      </c>
      <c r="B114">
        <v>10</v>
      </c>
      <c r="C114">
        <v>0.27</v>
      </c>
      <c r="D114">
        <v>0</v>
      </c>
      <c r="E114">
        <v>0</v>
      </c>
      <c r="F114">
        <v>0</v>
      </c>
      <c r="G114">
        <v>0</v>
      </c>
    </row>
    <row r="115" spans="1:10" x14ac:dyDescent="0.25">
      <c r="A115" t="s">
        <v>281</v>
      </c>
      <c r="B115">
        <v>50</v>
      </c>
      <c r="C115">
        <v>0.27</v>
      </c>
      <c r="D115">
        <v>1.46</v>
      </c>
      <c r="E115">
        <v>0</v>
      </c>
      <c r="F115">
        <v>1.3</v>
      </c>
      <c r="G115">
        <v>0</v>
      </c>
      <c r="H115">
        <v>0</v>
      </c>
      <c r="J115">
        <v>1.33</v>
      </c>
    </row>
    <row r="116" spans="1:10" x14ac:dyDescent="0.25">
      <c r="A116" t="s">
        <v>282</v>
      </c>
      <c r="B116">
        <v>40</v>
      </c>
      <c r="C116">
        <v>0.18</v>
      </c>
      <c r="D116">
        <v>0.86</v>
      </c>
      <c r="E116">
        <v>0</v>
      </c>
      <c r="F116">
        <v>0.87</v>
      </c>
      <c r="G116">
        <v>0</v>
      </c>
      <c r="H116">
        <v>0</v>
      </c>
      <c r="J116">
        <v>2.5</v>
      </c>
    </row>
    <row r="117" spans="1:10" x14ac:dyDescent="0.25">
      <c r="A117" t="s">
        <v>283</v>
      </c>
      <c r="B117">
        <v>390</v>
      </c>
      <c r="C117">
        <v>0.3</v>
      </c>
      <c r="D117">
        <v>1.41</v>
      </c>
      <c r="E117">
        <v>0.26</v>
      </c>
      <c r="F117">
        <v>21.45</v>
      </c>
      <c r="G117">
        <v>0.43</v>
      </c>
      <c r="H117">
        <v>1.2E-2</v>
      </c>
      <c r="I117">
        <v>1.66</v>
      </c>
      <c r="J117">
        <v>1.34</v>
      </c>
    </row>
    <row r="118" spans="1:10" x14ac:dyDescent="0.25">
      <c r="A118" t="s">
        <v>64</v>
      </c>
      <c r="B118">
        <v>40</v>
      </c>
      <c r="C118">
        <v>0.75</v>
      </c>
      <c r="D118">
        <v>0.49</v>
      </c>
      <c r="E118">
        <v>0.01</v>
      </c>
      <c r="F118">
        <v>2.82</v>
      </c>
      <c r="G118">
        <v>0.02</v>
      </c>
      <c r="H118">
        <v>4.0000000000000001E-3</v>
      </c>
      <c r="I118">
        <v>1.47</v>
      </c>
      <c r="J118">
        <v>1.23</v>
      </c>
    </row>
    <row r="119" spans="1:10" x14ac:dyDescent="0.25">
      <c r="A119" t="s">
        <v>284</v>
      </c>
      <c r="B119">
        <v>140</v>
      </c>
      <c r="C119">
        <v>0.38</v>
      </c>
      <c r="D119">
        <v>0.99</v>
      </c>
      <c r="E119">
        <v>3.11</v>
      </c>
      <c r="F119">
        <v>21.24</v>
      </c>
      <c r="G119">
        <v>2.7</v>
      </c>
      <c r="H119">
        <v>0.14599999999999999</v>
      </c>
      <c r="I119">
        <v>0.87</v>
      </c>
      <c r="J119">
        <v>1.6</v>
      </c>
    </row>
    <row r="120" spans="1:10" x14ac:dyDescent="0.25">
      <c r="A120" t="s">
        <v>285</v>
      </c>
      <c r="B120">
        <v>10</v>
      </c>
      <c r="C120">
        <v>0.36</v>
      </c>
      <c r="D120">
        <v>1.51</v>
      </c>
      <c r="E120">
        <v>0.43</v>
      </c>
      <c r="F120">
        <v>14.74</v>
      </c>
      <c r="G120">
        <v>0.66</v>
      </c>
      <c r="H120">
        <v>2.9000000000000001E-2</v>
      </c>
      <c r="I120">
        <v>1.54</v>
      </c>
      <c r="J120">
        <v>1.6</v>
      </c>
    </row>
    <row r="121" spans="1:10" x14ac:dyDescent="0.25">
      <c r="A121" t="s">
        <v>286</v>
      </c>
      <c r="B121">
        <v>90</v>
      </c>
      <c r="C121">
        <v>0.33</v>
      </c>
      <c r="D121">
        <v>0.74</v>
      </c>
      <c r="E121">
        <v>0.18</v>
      </c>
      <c r="F121">
        <v>12.57</v>
      </c>
      <c r="G121">
        <v>0.26</v>
      </c>
      <c r="H121">
        <v>1.4999999999999999E-2</v>
      </c>
      <c r="I121">
        <v>1.41</v>
      </c>
      <c r="J121">
        <v>1.43</v>
      </c>
    </row>
    <row r="122" spans="1:10" x14ac:dyDescent="0.25">
      <c r="A122" t="s">
        <v>61</v>
      </c>
      <c r="B122">
        <v>2400</v>
      </c>
      <c r="C122">
        <v>0.26</v>
      </c>
      <c r="D122">
        <v>1.37</v>
      </c>
      <c r="E122">
        <v>3.74</v>
      </c>
      <c r="F122">
        <v>161.44999999999999</v>
      </c>
      <c r="G122">
        <v>5.4</v>
      </c>
      <c r="H122">
        <v>2.3E-2</v>
      </c>
      <c r="I122">
        <v>1.45</v>
      </c>
      <c r="J122">
        <v>2.09</v>
      </c>
    </row>
    <row r="123" spans="1:10" x14ac:dyDescent="0.25">
      <c r="A123" t="s">
        <v>287</v>
      </c>
      <c r="B123">
        <v>210</v>
      </c>
      <c r="C123">
        <v>0.31</v>
      </c>
      <c r="D123">
        <v>0.97</v>
      </c>
      <c r="E123">
        <v>4.3499999999999996</v>
      </c>
      <c r="F123">
        <v>12.14</v>
      </c>
      <c r="G123">
        <v>6.06</v>
      </c>
      <c r="H123">
        <v>0.35799999999999998</v>
      </c>
      <c r="I123">
        <v>1.39</v>
      </c>
      <c r="J123">
        <v>1.95</v>
      </c>
    </row>
    <row r="124" spans="1:10" x14ac:dyDescent="0.25">
      <c r="A124" t="s">
        <v>138</v>
      </c>
      <c r="B124">
        <v>110</v>
      </c>
      <c r="C124">
        <v>0.61</v>
      </c>
      <c r="D124">
        <v>0.19</v>
      </c>
      <c r="E124">
        <v>0.17</v>
      </c>
      <c r="F124">
        <v>18.420000000000002</v>
      </c>
      <c r="G124">
        <v>0.36</v>
      </c>
      <c r="H124">
        <v>8.9999999999999993E-3</v>
      </c>
      <c r="I124">
        <v>2.0699999999999998</v>
      </c>
      <c r="J124">
        <v>1.21</v>
      </c>
    </row>
    <row r="125" spans="1:10" x14ac:dyDescent="0.25">
      <c r="A125" t="s">
        <v>99</v>
      </c>
      <c r="B125">
        <v>10</v>
      </c>
      <c r="C125">
        <v>0.51</v>
      </c>
      <c r="D125">
        <v>2.14</v>
      </c>
      <c r="E125">
        <v>0.03</v>
      </c>
      <c r="F125">
        <v>1.73</v>
      </c>
      <c r="G125">
        <v>0.02</v>
      </c>
      <c r="H125">
        <v>0.02</v>
      </c>
      <c r="I125">
        <v>0.55000000000000004</v>
      </c>
      <c r="J125">
        <v>1.25</v>
      </c>
    </row>
    <row r="126" spans="1:10" x14ac:dyDescent="0.25">
      <c r="A126" t="s">
        <v>20</v>
      </c>
      <c r="B126">
        <v>20</v>
      </c>
      <c r="C126">
        <v>0.38</v>
      </c>
      <c r="D126">
        <v>0</v>
      </c>
      <c r="E126">
        <v>0</v>
      </c>
      <c r="F126">
        <v>0</v>
      </c>
      <c r="G126">
        <v>0</v>
      </c>
    </row>
    <row r="127" spans="1:10" x14ac:dyDescent="0.25">
      <c r="A127" t="s">
        <v>50</v>
      </c>
      <c r="B127">
        <v>590</v>
      </c>
      <c r="C127">
        <v>0.44</v>
      </c>
      <c r="D127">
        <v>1.33</v>
      </c>
      <c r="E127">
        <v>14.5</v>
      </c>
      <c r="F127">
        <v>159.72</v>
      </c>
      <c r="G127">
        <v>1.03</v>
      </c>
      <c r="H127">
        <v>9.0999999999999998E-2</v>
      </c>
      <c r="I127">
        <v>7.0000000000000007E-2</v>
      </c>
      <c r="J127">
        <v>1.22</v>
      </c>
    </row>
    <row r="128" spans="1:10" x14ac:dyDescent="0.25">
      <c r="A128" t="s">
        <v>288</v>
      </c>
      <c r="B128">
        <v>90</v>
      </c>
      <c r="C128">
        <v>0.44</v>
      </c>
      <c r="D128">
        <v>0.67</v>
      </c>
      <c r="E128">
        <v>0</v>
      </c>
      <c r="F128">
        <v>2.82</v>
      </c>
      <c r="G128">
        <v>0</v>
      </c>
      <c r="H128">
        <v>0</v>
      </c>
      <c r="J128">
        <v>1.38</v>
      </c>
    </row>
    <row r="129" spans="1:10" x14ac:dyDescent="0.25">
      <c r="A129" t="s">
        <v>102</v>
      </c>
      <c r="B129">
        <v>480</v>
      </c>
      <c r="C129">
        <v>0.16</v>
      </c>
      <c r="D129">
        <v>1.23</v>
      </c>
      <c r="E129">
        <v>0.1</v>
      </c>
      <c r="F129">
        <v>13.22</v>
      </c>
      <c r="G129">
        <v>0.19</v>
      </c>
      <c r="H129">
        <v>8.0000000000000002E-3</v>
      </c>
      <c r="I129">
        <v>1.89</v>
      </c>
      <c r="J129">
        <v>2.2599999999999998</v>
      </c>
    </row>
    <row r="130" spans="1:10" x14ac:dyDescent="0.25">
      <c r="A130" t="s">
        <v>59</v>
      </c>
      <c r="B130">
        <v>1900</v>
      </c>
      <c r="C130">
        <v>0.57999999999999996</v>
      </c>
      <c r="D130">
        <v>1.1200000000000001</v>
      </c>
      <c r="E130">
        <v>4.13</v>
      </c>
      <c r="F130">
        <v>122.23</v>
      </c>
      <c r="G130">
        <v>3.74</v>
      </c>
      <c r="H130">
        <v>3.4000000000000002E-2</v>
      </c>
      <c r="I130">
        <v>0.91</v>
      </c>
      <c r="J130">
        <v>1.59</v>
      </c>
    </row>
    <row r="131" spans="1:10" x14ac:dyDescent="0.25">
      <c r="A131" t="s">
        <v>289</v>
      </c>
      <c r="B131">
        <v>70</v>
      </c>
      <c r="C131">
        <v>0.21</v>
      </c>
      <c r="D131">
        <v>0.67</v>
      </c>
      <c r="E131">
        <v>0</v>
      </c>
      <c r="F131">
        <v>0</v>
      </c>
      <c r="G131">
        <v>0</v>
      </c>
    </row>
    <row r="132" spans="1:10" x14ac:dyDescent="0.25">
      <c r="A132" t="s">
        <v>8</v>
      </c>
      <c r="B132">
        <v>1300</v>
      </c>
      <c r="C132">
        <v>0.11</v>
      </c>
      <c r="D132">
        <v>0.43</v>
      </c>
      <c r="E132">
        <v>1.37</v>
      </c>
      <c r="F132">
        <v>30.34</v>
      </c>
      <c r="G132">
        <v>1.75</v>
      </c>
      <c r="H132">
        <v>4.4999999999999998E-2</v>
      </c>
      <c r="I132">
        <v>1.28</v>
      </c>
      <c r="J132">
        <v>1.1000000000000001</v>
      </c>
    </row>
    <row r="133" spans="1:10" x14ac:dyDescent="0.25">
      <c r="A133" t="s">
        <v>290</v>
      </c>
      <c r="B133">
        <v>90</v>
      </c>
      <c r="C133">
        <v>0.17</v>
      </c>
      <c r="D133">
        <v>0.17</v>
      </c>
      <c r="E133">
        <v>0</v>
      </c>
      <c r="F133">
        <v>0.22</v>
      </c>
      <c r="G133">
        <v>0</v>
      </c>
      <c r="H133">
        <v>0</v>
      </c>
      <c r="J133">
        <v>1</v>
      </c>
    </row>
    <row r="134" spans="1:10" x14ac:dyDescent="0.25">
      <c r="A134" t="s">
        <v>69</v>
      </c>
      <c r="B134">
        <v>880</v>
      </c>
      <c r="C134">
        <v>0.39</v>
      </c>
      <c r="D134">
        <v>1.6</v>
      </c>
      <c r="E134">
        <v>2.0299999999999998</v>
      </c>
      <c r="F134">
        <v>127.86</v>
      </c>
      <c r="G134">
        <v>2.84</v>
      </c>
      <c r="H134">
        <v>1.6E-2</v>
      </c>
      <c r="I134">
        <v>1.4</v>
      </c>
      <c r="J134">
        <v>1.88</v>
      </c>
    </row>
    <row r="135" spans="1:10" x14ac:dyDescent="0.25">
      <c r="A135" t="s">
        <v>28</v>
      </c>
      <c r="B135">
        <v>50</v>
      </c>
      <c r="C135">
        <v>0.49</v>
      </c>
      <c r="D135">
        <v>0.15</v>
      </c>
      <c r="E135">
        <v>0.01</v>
      </c>
      <c r="F135">
        <v>3.68</v>
      </c>
      <c r="G135">
        <v>0.02</v>
      </c>
      <c r="H135">
        <v>3.0000000000000001E-3</v>
      </c>
      <c r="I135">
        <v>1.65</v>
      </c>
      <c r="J135">
        <v>1.06</v>
      </c>
    </row>
    <row r="136" spans="1:10" x14ac:dyDescent="0.25">
      <c r="A136" t="s">
        <v>83</v>
      </c>
      <c r="B136">
        <v>30</v>
      </c>
      <c r="C136">
        <v>0.21</v>
      </c>
      <c r="D136">
        <v>2.44</v>
      </c>
      <c r="E136">
        <v>7.0000000000000007E-2</v>
      </c>
      <c r="F136">
        <v>3.68</v>
      </c>
      <c r="G136">
        <v>0.02</v>
      </c>
      <c r="H136">
        <v>1.9E-2</v>
      </c>
      <c r="I136">
        <v>0.25</v>
      </c>
      <c r="J136">
        <v>1</v>
      </c>
    </row>
    <row r="137" spans="1:10" x14ac:dyDescent="0.25">
      <c r="A137" t="s">
        <v>100</v>
      </c>
      <c r="B137">
        <v>50</v>
      </c>
      <c r="C137">
        <v>0.51</v>
      </c>
      <c r="D137">
        <v>0.95</v>
      </c>
      <c r="E137">
        <v>0.1</v>
      </c>
      <c r="F137">
        <v>2.38</v>
      </c>
      <c r="G137">
        <v>0.08</v>
      </c>
      <c r="H137">
        <v>4.1000000000000002E-2</v>
      </c>
      <c r="I137">
        <v>0.84</v>
      </c>
      <c r="J137">
        <v>1</v>
      </c>
    </row>
    <row r="138" spans="1:10" x14ac:dyDescent="0.25">
      <c r="A138" t="s">
        <v>70</v>
      </c>
      <c r="B138">
        <v>880</v>
      </c>
      <c r="C138">
        <v>0.25</v>
      </c>
      <c r="D138">
        <v>1.55</v>
      </c>
      <c r="E138">
        <v>0.68</v>
      </c>
      <c r="F138">
        <v>49.63</v>
      </c>
      <c r="G138">
        <v>0.98</v>
      </c>
      <c r="H138">
        <v>1.4E-2</v>
      </c>
      <c r="I138">
        <v>1.45</v>
      </c>
      <c r="J138">
        <v>1.48</v>
      </c>
    </row>
    <row r="139" spans="1:10" x14ac:dyDescent="0.25">
      <c r="A139" t="s">
        <v>67</v>
      </c>
      <c r="B139">
        <v>50</v>
      </c>
      <c r="C139">
        <v>0.31</v>
      </c>
      <c r="D139">
        <v>1.1200000000000001</v>
      </c>
      <c r="E139">
        <v>0</v>
      </c>
      <c r="F139">
        <v>1.52</v>
      </c>
      <c r="G139">
        <v>0</v>
      </c>
      <c r="H139">
        <v>0</v>
      </c>
      <c r="J139">
        <v>1.1399999999999999</v>
      </c>
    </row>
    <row r="140" spans="1:10" x14ac:dyDescent="0.25">
      <c r="A140" t="s">
        <v>82</v>
      </c>
      <c r="B140">
        <v>2400</v>
      </c>
      <c r="C140">
        <v>0.25</v>
      </c>
      <c r="D140">
        <v>1.1499999999999999</v>
      </c>
      <c r="E140">
        <v>0.93</v>
      </c>
      <c r="F140">
        <v>72.38</v>
      </c>
      <c r="G140">
        <v>1.74</v>
      </c>
      <c r="H140">
        <v>1.2999999999999999E-2</v>
      </c>
      <c r="I140">
        <v>1.88</v>
      </c>
      <c r="J140">
        <v>1.7</v>
      </c>
    </row>
    <row r="141" spans="1:10" x14ac:dyDescent="0.25">
      <c r="A141" t="s">
        <v>291</v>
      </c>
      <c r="B141">
        <v>8100</v>
      </c>
      <c r="C141">
        <v>0.42</v>
      </c>
      <c r="D141">
        <v>1.33</v>
      </c>
      <c r="E141">
        <v>7.11</v>
      </c>
      <c r="F141">
        <v>551.32000000000005</v>
      </c>
      <c r="G141">
        <v>9.94</v>
      </c>
      <c r="H141">
        <v>1.2999999999999999E-2</v>
      </c>
      <c r="I141">
        <v>1.4</v>
      </c>
      <c r="J141">
        <v>1.73</v>
      </c>
    </row>
    <row r="142" spans="1:10" x14ac:dyDescent="0.25">
      <c r="A142" t="s">
        <v>292</v>
      </c>
      <c r="B142">
        <v>9900</v>
      </c>
      <c r="C142">
        <v>0.3</v>
      </c>
      <c r="D142">
        <v>1.23</v>
      </c>
      <c r="E142">
        <v>74.61</v>
      </c>
      <c r="F142">
        <v>6016.2</v>
      </c>
      <c r="G142">
        <v>76.63</v>
      </c>
      <c r="H142">
        <v>1.2E-2</v>
      </c>
      <c r="I142">
        <v>1.03</v>
      </c>
      <c r="J142">
        <v>1.32</v>
      </c>
    </row>
    <row r="143" spans="1:10" x14ac:dyDescent="0.25">
      <c r="A143" t="s">
        <v>293</v>
      </c>
      <c r="B143">
        <v>40</v>
      </c>
      <c r="C143">
        <v>0.52</v>
      </c>
      <c r="D143">
        <v>0.13</v>
      </c>
      <c r="E143">
        <v>0</v>
      </c>
      <c r="F143">
        <v>0.87</v>
      </c>
      <c r="G143">
        <v>0</v>
      </c>
      <c r="H143">
        <v>0</v>
      </c>
      <c r="J143">
        <v>1.25</v>
      </c>
    </row>
    <row r="144" spans="1:10" x14ac:dyDescent="0.25">
      <c r="A144" t="s">
        <v>81</v>
      </c>
      <c r="B144">
        <v>210</v>
      </c>
      <c r="C144">
        <v>0.39</v>
      </c>
      <c r="D144">
        <v>0.73</v>
      </c>
      <c r="E144">
        <v>0.14000000000000001</v>
      </c>
      <c r="F144">
        <v>8.02</v>
      </c>
      <c r="G144">
        <v>0.26</v>
      </c>
      <c r="H144">
        <v>1.7000000000000001E-2</v>
      </c>
      <c r="I144">
        <v>1.87</v>
      </c>
      <c r="J144">
        <v>1.62</v>
      </c>
    </row>
    <row r="145" spans="1:10" x14ac:dyDescent="0.25">
      <c r="A145" t="s">
        <v>108</v>
      </c>
      <c r="B145">
        <v>10</v>
      </c>
      <c r="C145">
        <v>0.59</v>
      </c>
      <c r="D145">
        <v>0</v>
      </c>
      <c r="E145">
        <v>7.0000000000000007E-2</v>
      </c>
      <c r="F145">
        <v>1.52</v>
      </c>
      <c r="G145">
        <v>0.01</v>
      </c>
      <c r="H145">
        <v>4.8000000000000001E-2</v>
      </c>
      <c r="I145">
        <v>0.14000000000000001</v>
      </c>
      <c r="J145">
        <v>1</v>
      </c>
    </row>
    <row r="146" spans="1:10" x14ac:dyDescent="0.25">
      <c r="A146" t="s">
        <v>294</v>
      </c>
      <c r="B146">
        <v>10</v>
      </c>
      <c r="C146">
        <v>0.23</v>
      </c>
      <c r="D146">
        <v>0</v>
      </c>
      <c r="E146">
        <v>0</v>
      </c>
      <c r="F146">
        <v>0</v>
      </c>
      <c r="G146">
        <v>0</v>
      </c>
    </row>
    <row r="147" spans="1:10" x14ac:dyDescent="0.25">
      <c r="A147" t="s">
        <v>85</v>
      </c>
      <c r="B147">
        <v>320</v>
      </c>
      <c r="C147">
        <v>0.67</v>
      </c>
      <c r="D147">
        <v>1.58</v>
      </c>
      <c r="E147">
        <v>3.85</v>
      </c>
      <c r="F147">
        <v>118.11</v>
      </c>
      <c r="G147">
        <v>4.93</v>
      </c>
      <c r="H147">
        <v>3.3000000000000002E-2</v>
      </c>
      <c r="I147">
        <v>1.28</v>
      </c>
      <c r="J147">
        <v>1.54</v>
      </c>
    </row>
    <row r="148" spans="1:10" x14ac:dyDescent="0.25">
      <c r="A148" t="s">
        <v>295</v>
      </c>
      <c r="B148">
        <v>20</v>
      </c>
      <c r="C148">
        <v>0.27</v>
      </c>
      <c r="D148">
        <v>0</v>
      </c>
      <c r="E148">
        <v>0</v>
      </c>
      <c r="F148">
        <v>0</v>
      </c>
      <c r="G148">
        <v>0</v>
      </c>
    </row>
    <row r="149" spans="1:10" x14ac:dyDescent="0.25">
      <c r="A149" t="s">
        <v>296</v>
      </c>
      <c r="B149">
        <v>390</v>
      </c>
      <c r="C149">
        <v>0.24</v>
      </c>
      <c r="D149">
        <v>1.42</v>
      </c>
      <c r="E149">
        <v>0.02</v>
      </c>
      <c r="F149">
        <v>2.82</v>
      </c>
      <c r="G149">
        <v>0.04</v>
      </c>
      <c r="H149">
        <v>6.0000000000000001E-3</v>
      </c>
      <c r="I149">
        <v>2.12</v>
      </c>
      <c r="J149">
        <v>1.38</v>
      </c>
    </row>
    <row r="150" spans="1:10" x14ac:dyDescent="0.25">
      <c r="A150" t="s">
        <v>297</v>
      </c>
      <c r="B150">
        <v>40</v>
      </c>
      <c r="C150">
        <v>0.43</v>
      </c>
      <c r="D150">
        <v>0.08</v>
      </c>
      <c r="E150">
        <v>0.06</v>
      </c>
      <c r="F150">
        <v>19.07</v>
      </c>
      <c r="G150">
        <v>0.03</v>
      </c>
      <c r="H150">
        <v>3.0000000000000001E-3</v>
      </c>
      <c r="I150">
        <v>0.5</v>
      </c>
      <c r="J150">
        <v>1.42</v>
      </c>
    </row>
    <row r="151" spans="1:10" x14ac:dyDescent="0.25">
      <c r="A151" t="s">
        <v>298</v>
      </c>
      <c r="B151">
        <v>170</v>
      </c>
      <c r="C151">
        <v>0.56000000000000005</v>
      </c>
      <c r="D151">
        <v>0.57999999999999996</v>
      </c>
      <c r="E151">
        <v>0.73</v>
      </c>
      <c r="F151">
        <v>61.11</v>
      </c>
      <c r="G151">
        <v>0.9</v>
      </c>
      <c r="H151">
        <v>1.2E-2</v>
      </c>
      <c r="I151">
        <v>1.24</v>
      </c>
      <c r="J151">
        <v>2.13</v>
      </c>
    </row>
    <row r="152" spans="1:10" x14ac:dyDescent="0.25">
      <c r="A152" t="s">
        <v>121</v>
      </c>
      <c r="B152">
        <v>10</v>
      </c>
      <c r="C152">
        <v>0.41</v>
      </c>
      <c r="D152">
        <v>1.1299999999999999</v>
      </c>
      <c r="E152">
        <v>0</v>
      </c>
      <c r="F152">
        <v>0.65</v>
      </c>
      <c r="G152">
        <v>0</v>
      </c>
      <c r="H152">
        <v>0</v>
      </c>
      <c r="J152">
        <v>1</v>
      </c>
    </row>
    <row r="153" spans="1:10" x14ac:dyDescent="0.25">
      <c r="A153" t="s">
        <v>12</v>
      </c>
      <c r="B153">
        <v>10</v>
      </c>
      <c r="C153">
        <v>0.5</v>
      </c>
      <c r="D153">
        <v>1.23</v>
      </c>
      <c r="E153">
        <v>0</v>
      </c>
      <c r="F153">
        <v>3.9</v>
      </c>
      <c r="G153">
        <v>0</v>
      </c>
      <c r="H153">
        <v>0</v>
      </c>
      <c r="J153">
        <v>1.22</v>
      </c>
    </row>
    <row r="154" spans="1:10" x14ac:dyDescent="0.25">
      <c r="A154" t="s">
        <v>129</v>
      </c>
      <c r="B154">
        <v>10</v>
      </c>
      <c r="C154">
        <v>0.53</v>
      </c>
      <c r="D154">
        <v>0.11</v>
      </c>
      <c r="E154">
        <v>0.19</v>
      </c>
      <c r="F154">
        <v>3.03</v>
      </c>
      <c r="G154">
        <v>0.14000000000000001</v>
      </c>
      <c r="H154">
        <v>6.3E-2</v>
      </c>
      <c r="I154">
        <v>0.75</v>
      </c>
      <c r="J154">
        <v>1.07</v>
      </c>
    </row>
    <row r="155" spans="1:10" x14ac:dyDescent="0.25">
      <c r="A155" t="s">
        <v>299</v>
      </c>
      <c r="B155">
        <v>20</v>
      </c>
      <c r="C155">
        <v>0.73</v>
      </c>
      <c r="D155">
        <v>0.8</v>
      </c>
      <c r="E155">
        <v>0</v>
      </c>
      <c r="F155">
        <v>1.73</v>
      </c>
      <c r="G155">
        <v>0</v>
      </c>
      <c r="H155">
        <v>0</v>
      </c>
      <c r="J155">
        <v>1.25</v>
      </c>
    </row>
    <row r="156" spans="1:10" x14ac:dyDescent="0.25">
      <c r="A156" t="s">
        <v>22</v>
      </c>
      <c r="B156">
        <v>10</v>
      </c>
      <c r="C156">
        <v>0.16</v>
      </c>
      <c r="D156">
        <v>1.86</v>
      </c>
      <c r="E156">
        <v>0</v>
      </c>
      <c r="F156">
        <v>0.22</v>
      </c>
      <c r="G156">
        <v>0</v>
      </c>
      <c r="H156">
        <v>0</v>
      </c>
      <c r="J156">
        <v>1</v>
      </c>
    </row>
    <row r="157" spans="1:10" x14ac:dyDescent="0.25">
      <c r="A157" t="s">
        <v>300</v>
      </c>
      <c r="B157">
        <v>40</v>
      </c>
      <c r="C157">
        <v>0.28000000000000003</v>
      </c>
      <c r="D157">
        <v>1.1299999999999999</v>
      </c>
      <c r="E157">
        <v>0</v>
      </c>
      <c r="F157">
        <v>1.73</v>
      </c>
      <c r="G157">
        <v>0</v>
      </c>
      <c r="H157">
        <v>0</v>
      </c>
      <c r="J157">
        <v>1.38</v>
      </c>
    </row>
    <row r="158" spans="1:10" x14ac:dyDescent="0.25">
      <c r="A158" t="s">
        <v>87</v>
      </c>
      <c r="B158">
        <v>480</v>
      </c>
      <c r="C158">
        <v>0.33</v>
      </c>
      <c r="D158">
        <v>0.95</v>
      </c>
      <c r="E158">
        <v>0</v>
      </c>
      <c r="F158">
        <v>8.4499999999999993</v>
      </c>
      <c r="G158">
        <v>0</v>
      </c>
      <c r="H158">
        <v>0</v>
      </c>
      <c r="J158">
        <v>1.23</v>
      </c>
    </row>
    <row r="159" spans="1:10" x14ac:dyDescent="0.25">
      <c r="A159" t="s">
        <v>301</v>
      </c>
      <c r="B159">
        <v>10</v>
      </c>
      <c r="C159">
        <v>0.1</v>
      </c>
      <c r="D159">
        <v>0</v>
      </c>
      <c r="E159">
        <v>0</v>
      </c>
      <c r="F159">
        <v>0</v>
      </c>
      <c r="G159">
        <v>0</v>
      </c>
    </row>
    <row r="160" spans="1:10" x14ac:dyDescent="0.25">
      <c r="A160" t="s">
        <v>66</v>
      </c>
      <c r="B160">
        <v>1300</v>
      </c>
      <c r="C160">
        <v>0.53</v>
      </c>
      <c r="D160">
        <v>1.54</v>
      </c>
      <c r="E160">
        <v>2.2799999999999998</v>
      </c>
      <c r="F160">
        <v>151.91999999999999</v>
      </c>
      <c r="G160">
        <v>2.7</v>
      </c>
      <c r="H160">
        <v>1.4999999999999999E-2</v>
      </c>
      <c r="I160">
        <v>1.19</v>
      </c>
      <c r="J160">
        <v>1.38</v>
      </c>
    </row>
    <row r="161" spans="1:10" x14ac:dyDescent="0.25">
      <c r="A161" t="s">
        <v>95</v>
      </c>
      <c r="B161">
        <v>10</v>
      </c>
      <c r="C161">
        <v>0.25</v>
      </c>
      <c r="D161">
        <v>0.56000000000000005</v>
      </c>
      <c r="E161">
        <v>0</v>
      </c>
      <c r="F161">
        <v>1.08</v>
      </c>
      <c r="G161">
        <v>0</v>
      </c>
      <c r="H161">
        <v>0</v>
      </c>
      <c r="J161">
        <v>1.8</v>
      </c>
    </row>
    <row r="162" spans="1:10" x14ac:dyDescent="0.25">
      <c r="A162" t="s">
        <v>79</v>
      </c>
      <c r="B162">
        <v>90</v>
      </c>
      <c r="C162">
        <v>0.56999999999999995</v>
      </c>
      <c r="D162">
        <v>0.7</v>
      </c>
      <c r="E162">
        <v>0.01</v>
      </c>
      <c r="F162">
        <v>2.82</v>
      </c>
      <c r="G162">
        <v>0.01</v>
      </c>
      <c r="H162">
        <v>2E-3</v>
      </c>
      <c r="I162">
        <v>1.1200000000000001</v>
      </c>
      <c r="J162">
        <v>1.08</v>
      </c>
    </row>
    <row r="163" spans="1:10" x14ac:dyDescent="0.25">
      <c r="A163" t="s">
        <v>112</v>
      </c>
      <c r="B163">
        <v>10</v>
      </c>
      <c r="C163">
        <v>0.65</v>
      </c>
      <c r="D163">
        <v>0.35</v>
      </c>
      <c r="E163">
        <v>0</v>
      </c>
      <c r="F163">
        <v>2.38</v>
      </c>
      <c r="G163">
        <v>0</v>
      </c>
      <c r="H163">
        <v>1E-3</v>
      </c>
      <c r="I163">
        <v>1.29</v>
      </c>
      <c r="J163">
        <v>1</v>
      </c>
    </row>
    <row r="164" spans="1:10" x14ac:dyDescent="0.25">
      <c r="A164" t="s">
        <v>302</v>
      </c>
      <c r="B164">
        <v>10</v>
      </c>
      <c r="C164">
        <v>0.73</v>
      </c>
      <c r="D164">
        <v>1.68</v>
      </c>
      <c r="E164">
        <v>7.0000000000000007E-2</v>
      </c>
      <c r="F164">
        <v>4.33</v>
      </c>
      <c r="G164">
        <v>0.14000000000000001</v>
      </c>
      <c r="H164">
        <v>1.6E-2</v>
      </c>
      <c r="I164">
        <v>2.02</v>
      </c>
      <c r="J164">
        <v>1.25</v>
      </c>
    </row>
    <row r="165" spans="1:10" x14ac:dyDescent="0.25">
      <c r="A165" t="s">
        <v>131</v>
      </c>
      <c r="B165">
        <v>10</v>
      </c>
      <c r="C165">
        <v>0.62</v>
      </c>
      <c r="D165">
        <v>1.06</v>
      </c>
      <c r="E165">
        <v>0</v>
      </c>
      <c r="F165">
        <v>0.65</v>
      </c>
      <c r="G165">
        <v>0</v>
      </c>
      <c r="H165">
        <v>0</v>
      </c>
      <c r="J165">
        <v>1</v>
      </c>
    </row>
    <row r="166" spans="1:10" x14ac:dyDescent="0.25">
      <c r="A166" t="s">
        <v>303</v>
      </c>
      <c r="B166">
        <v>170</v>
      </c>
      <c r="C166">
        <v>0.13</v>
      </c>
      <c r="D166">
        <v>1.82</v>
      </c>
      <c r="E166">
        <v>0</v>
      </c>
      <c r="F166">
        <v>4.9800000000000004</v>
      </c>
      <c r="G166">
        <v>0</v>
      </c>
      <c r="H166">
        <v>1E-3</v>
      </c>
      <c r="I166">
        <v>0.88</v>
      </c>
      <c r="J166">
        <v>1.1299999999999999</v>
      </c>
    </row>
    <row r="167" spans="1:10" x14ac:dyDescent="0.25">
      <c r="A167" t="s">
        <v>304</v>
      </c>
      <c r="B167">
        <v>70</v>
      </c>
      <c r="C167">
        <v>0.38</v>
      </c>
      <c r="D167">
        <v>1.1100000000000001</v>
      </c>
      <c r="E167">
        <v>0.86</v>
      </c>
      <c r="F167">
        <v>13.44</v>
      </c>
      <c r="G167">
        <v>1</v>
      </c>
      <c r="H167">
        <v>6.4000000000000001E-2</v>
      </c>
      <c r="I167">
        <v>1.1599999999999999</v>
      </c>
      <c r="J167">
        <v>1.6</v>
      </c>
    </row>
    <row r="168" spans="1:10" x14ac:dyDescent="0.25">
      <c r="A168" t="s">
        <v>305</v>
      </c>
      <c r="B168">
        <v>110</v>
      </c>
      <c r="C168">
        <v>0.33</v>
      </c>
      <c r="D168">
        <v>0.96</v>
      </c>
      <c r="E168">
        <v>0</v>
      </c>
      <c r="F168">
        <v>1.73</v>
      </c>
      <c r="G168">
        <v>0</v>
      </c>
      <c r="H168">
        <v>0</v>
      </c>
      <c r="J168">
        <v>1.75</v>
      </c>
    </row>
    <row r="169" spans="1:10" x14ac:dyDescent="0.25">
      <c r="A169" t="s">
        <v>306</v>
      </c>
      <c r="B169">
        <v>10</v>
      </c>
      <c r="C169">
        <v>0.83</v>
      </c>
      <c r="D169">
        <v>0.73</v>
      </c>
      <c r="E169">
        <v>0</v>
      </c>
      <c r="F169">
        <v>0</v>
      </c>
      <c r="G169">
        <v>0</v>
      </c>
    </row>
    <row r="170" spans="1:10" x14ac:dyDescent="0.25">
      <c r="A170" t="s">
        <v>307</v>
      </c>
      <c r="B170">
        <v>50</v>
      </c>
      <c r="C170">
        <v>0.43</v>
      </c>
      <c r="D170">
        <v>1.1100000000000001</v>
      </c>
      <c r="E170">
        <v>0.74</v>
      </c>
      <c r="F170">
        <v>33.369999999999997</v>
      </c>
      <c r="G170">
        <v>0.97</v>
      </c>
      <c r="H170">
        <v>2.1999999999999999E-2</v>
      </c>
      <c r="I170">
        <v>1.3</v>
      </c>
      <c r="J170">
        <v>1.36</v>
      </c>
    </row>
    <row r="171" spans="1:10" x14ac:dyDescent="0.25">
      <c r="A171" t="s">
        <v>72</v>
      </c>
      <c r="B171">
        <v>30</v>
      </c>
      <c r="C171">
        <v>0.68</v>
      </c>
      <c r="D171">
        <v>0.38</v>
      </c>
      <c r="E171">
        <v>3.15</v>
      </c>
      <c r="F171">
        <v>6.93</v>
      </c>
      <c r="G171">
        <v>4.51</v>
      </c>
      <c r="H171">
        <v>0.45500000000000002</v>
      </c>
      <c r="I171">
        <v>1.43</v>
      </c>
      <c r="J171">
        <v>1.0900000000000001</v>
      </c>
    </row>
    <row r="172" spans="1:10" x14ac:dyDescent="0.25">
      <c r="A172" t="s">
        <v>77</v>
      </c>
      <c r="B172">
        <v>50</v>
      </c>
      <c r="C172">
        <v>0.28999999999999998</v>
      </c>
      <c r="D172">
        <v>0</v>
      </c>
      <c r="E172">
        <v>0</v>
      </c>
      <c r="F172">
        <v>0</v>
      </c>
      <c r="G172">
        <v>0</v>
      </c>
    </row>
    <row r="173" spans="1:10" x14ac:dyDescent="0.25">
      <c r="A173" t="s">
        <v>308</v>
      </c>
      <c r="B173">
        <v>90</v>
      </c>
      <c r="C173">
        <v>0.22</v>
      </c>
      <c r="D173">
        <v>1.88</v>
      </c>
      <c r="E173">
        <v>0.02</v>
      </c>
      <c r="F173">
        <v>1.08</v>
      </c>
      <c r="G173">
        <v>0.02</v>
      </c>
      <c r="H173">
        <v>1.6E-2</v>
      </c>
      <c r="I173">
        <v>1.1399999999999999</v>
      </c>
      <c r="J173">
        <v>1</v>
      </c>
    </row>
    <row r="174" spans="1:10" x14ac:dyDescent="0.25">
      <c r="A174" t="s">
        <v>101</v>
      </c>
      <c r="B174">
        <v>20</v>
      </c>
      <c r="C174">
        <v>0.46</v>
      </c>
      <c r="D174">
        <v>1.45</v>
      </c>
      <c r="E174">
        <v>0.05</v>
      </c>
      <c r="F174">
        <v>3.03</v>
      </c>
      <c r="G174">
        <v>0.1</v>
      </c>
      <c r="H174">
        <v>1.7000000000000001E-2</v>
      </c>
      <c r="I174">
        <v>1.97</v>
      </c>
      <c r="J174">
        <v>1.43</v>
      </c>
    </row>
    <row r="175" spans="1:10" x14ac:dyDescent="0.25">
      <c r="A175" t="s">
        <v>105</v>
      </c>
      <c r="B175">
        <v>10</v>
      </c>
      <c r="C175">
        <v>0.49</v>
      </c>
      <c r="D175">
        <v>0</v>
      </c>
      <c r="E175">
        <v>0.35</v>
      </c>
      <c r="F175">
        <v>3.47</v>
      </c>
      <c r="G175">
        <v>0.66</v>
      </c>
      <c r="H175">
        <v>0.10100000000000001</v>
      </c>
      <c r="I175">
        <v>1.89</v>
      </c>
      <c r="J175">
        <v>1.88</v>
      </c>
    </row>
    <row r="176" spans="1:10" x14ac:dyDescent="0.25">
      <c r="A176" t="s">
        <v>97</v>
      </c>
      <c r="B176">
        <v>110</v>
      </c>
      <c r="C176">
        <v>0.34</v>
      </c>
      <c r="D176">
        <v>0.28999999999999998</v>
      </c>
      <c r="E176">
        <v>3.4</v>
      </c>
      <c r="F176">
        <v>47.68</v>
      </c>
      <c r="G176">
        <v>0.78</v>
      </c>
      <c r="H176">
        <v>7.0999999999999994E-2</v>
      </c>
      <c r="I176">
        <v>0.23</v>
      </c>
      <c r="J176">
        <v>1.08</v>
      </c>
    </row>
    <row r="177" spans="1:10" x14ac:dyDescent="0.25">
      <c r="A177" t="s">
        <v>90</v>
      </c>
      <c r="B177">
        <v>1000</v>
      </c>
      <c r="C177">
        <v>0.49</v>
      </c>
      <c r="D177">
        <v>0.26</v>
      </c>
      <c r="E177">
        <v>3.97</v>
      </c>
      <c r="F177">
        <v>258.76</v>
      </c>
      <c r="G177">
        <v>4.08</v>
      </c>
      <c r="H177">
        <v>1.4999999999999999E-2</v>
      </c>
      <c r="I177">
        <v>1.03</v>
      </c>
      <c r="J177">
        <v>1.0900000000000001</v>
      </c>
    </row>
    <row r="178" spans="1:10" x14ac:dyDescent="0.25">
      <c r="A178" t="s">
        <v>106</v>
      </c>
      <c r="B178">
        <v>390</v>
      </c>
      <c r="C178">
        <v>0.36</v>
      </c>
      <c r="D178">
        <v>1.18</v>
      </c>
      <c r="E178">
        <v>0.1</v>
      </c>
      <c r="F178">
        <v>5.63</v>
      </c>
      <c r="G178">
        <v>0.15</v>
      </c>
      <c r="H178">
        <v>1.7999999999999999E-2</v>
      </c>
      <c r="I178">
        <v>1.53</v>
      </c>
      <c r="J178">
        <v>1.19</v>
      </c>
    </row>
    <row r="179" spans="1:10" x14ac:dyDescent="0.25">
      <c r="A179" t="s">
        <v>9</v>
      </c>
      <c r="B179">
        <v>1600</v>
      </c>
      <c r="C179">
        <v>0.1</v>
      </c>
      <c r="D179">
        <v>0.41</v>
      </c>
      <c r="E179">
        <v>7.75</v>
      </c>
      <c r="F179">
        <v>126.78</v>
      </c>
      <c r="G179">
        <v>0.73</v>
      </c>
      <c r="H179">
        <v>6.0999999999999999E-2</v>
      </c>
      <c r="I179">
        <v>0.09</v>
      </c>
      <c r="J179">
        <v>1.0900000000000001</v>
      </c>
    </row>
    <row r="180" spans="1:10" x14ac:dyDescent="0.25">
      <c r="A180" t="s">
        <v>309</v>
      </c>
      <c r="B180">
        <v>50</v>
      </c>
      <c r="C180">
        <v>0.2</v>
      </c>
      <c r="D180">
        <v>1.89</v>
      </c>
      <c r="E180">
        <v>0</v>
      </c>
      <c r="F180">
        <v>0.43</v>
      </c>
      <c r="G180">
        <v>0</v>
      </c>
      <c r="H180">
        <v>0</v>
      </c>
      <c r="J180">
        <v>1</v>
      </c>
    </row>
    <row r="181" spans="1:10" x14ac:dyDescent="0.25">
      <c r="A181" t="s">
        <v>310</v>
      </c>
      <c r="B181">
        <v>30</v>
      </c>
      <c r="C181">
        <v>0.44</v>
      </c>
      <c r="D181">
        <v>0.23</v>
      </c>
      <c r="E181">
        <v>0.85</v>
      </c>
      <c r="F181">
        <v>14.52</v>
      </c>
      <c r="G181">
        <v>7.0000000000000007E-2</v>
      </c>
      <c r="H181">
        <v>5.8999999999999997E-2</v>
      </c>
      <c r="I181">
        <v>0.08</v>
      </c>
      <c r="J181">
        <v>1.85</v>
      </c>
    </row>
    <row r="182" spans="1:10" x14ac:dyDescent="0.25">
      <c r="A182" t="s">
        <v>111</v>
      </c>
      <c r="B182">
        <v>170</v>
      </c>
      <c r="C182">
        <v>0.34</v>
      </c>
      <c r="D182">
        <v>0.55000000000000004</v>
      </c>
      <c r="E182">
        <v>0.02</v>
      </c>
      <c r="F182">
        <v>30.34</v>
      </c>
      <c r="G182">
        <v>0.02</v>
      </c>
      <c r="H182">
        <v>1E-3</v>
      </c>
      <c r="I182">
        <v>0.86</v>
      </c>
      <c r="J182">
        <v>1.06</v>
      </c>
    </row>
    <row r="183" spans="1:10" x14ac:dyDescent="0.25">
      <c r="A183" t="s">
        <v>311</v>
      </c>
      <c r="B183">
        <v>10</v>
      </c>
      <c r="C183">
        <v>0.36</v>
      </c>
      <c r="D183">
        <v>0</v>
      </c>
      <c r="E183">
        <v>0</v>
      </c>
      <c r="F183">
        <v>0.22</v>
      </c>
      <c r="G183">
        <v>0</v>
      </c>
      <c r="H183">
        <v>0</v>
      </c>
      <c r="J183">
        <v>1</v>
      </c>
    </row>
    <row r="184" spans="1:10" x14ac:dyDescent="0.25">
      <c r="A184" t="s">
        <v>312</v>
      </c>
      <c r="B184">
        <v>10</v>
      </c>
      <c r="C184">
        <v>0.21</v>
      </c>
      <c r="D184">
        <v>0</v>
      </c>
      <c r="E184">
        <v>0</v>
      </c>
      <c r="F184">
        <v>0.43</v>
      </c>
      <c r="G184">
        <v>0</v>
      </c>
      <c r="H184">
        <v>0</v>
      </c>
      <c r="J184">
        <v>1</v>
      </c>
    </row>
    <row r="185" spans="1:10" x14ac:dyDescent="0.25">
      <c r="A185" t="s">
        <v>313</v>
      </c>
      <c r="B185">
        <v>210</v>
      </c>
      <c r="C185">
        <v>0.42</v>
      </c>
      <c r="D185">
        <v>0.83</v>
      </c>
      <c r="E185">
        <v>2.36</v>
      </c>
      <c r="F185">
        <v>130.25</v>
      </c>
      <c r="G185">
        <v>3.95</v>
      </c>
      <c r="H185">
        <v>1.7999999999999999E-2</v>
      </c>
      <c r="I185">
        <v>1.67</v>
      </c>
      <c r="J185">
        <v>1.59</v>
      </c>
    </row>
    <row r="186" spans="1:10" x14ac:dyDescent="0.25">
      <c r="A186" t="s">
        <v>314</v>
      </c>
      <c r="B186">
        <v>170</v>
      </c>
      <c r="C186">
        <v>0.91</v>
      </c>
      <c r="D186">
        <v>1.36</v>
      </c>
      <c r="E186">
        <v>1.48</v>
      </c>
      <c r="F186">
        <v>67.83</v>
      </c>
      <c r="G186">
        <v>2.19</v>
      </c>
      <c r="H186">
        <v>2.1999999999999999E-2</v>
      </c>
      <c r="I186">
        <v>1.48</v>
      </c>
      <c r="J186">
        <v>1.33</v>
      </c>
    </row>
    <row r="187" spans="1:10" x14ac:dyDescent="0.25">
      <c r="A187" t="s">
        <v>125</v>
      </c>
      <c r="B187">
        <v>110</v>
      </c>
      <c r="C187">
        <v>0.09</v>
      </c>
      <c r="D187">
        <v>1.65</v>
      </c>
      <c r="E187">
        <v>0</v>
      </c>
      <c r="F187">
        <v>0.22</v>
      </c>
      <c r="G187">
        <v>0</v>
      </c>
      <c r="H187">
        <v>0</v>
      </c>
      <c r="J187">
        <v>1</v>
      </c>
    </row>
    <row r="188" spans="1:10" x14ac:dyDescent="0.25">
      <c r="A188" t="s">
        <v>91</v>
      </c>
      <c r="B188">
        <v>30</v>
      </c>
      <c r="C188">
        <v>0.53</v>
      </c>
      <c r="D188">
        <v>0.92</v>
      </c>
      <c r="E188">
        <v>0</v>
      </c>
      <c r="F188">
        <v>0.22</v>
      </c>
      <c r="G188">
        <v>0</v>
      </c>
      <c r="H188">
        <v>0</v>
      </c>
      <c r="J188">
        <v>3</v>
      </c>
    </row>
    <row r="189" spans="1:10" x14ac:dyDescent="0.25">
      <c r="A189" t="s">
        <v>29</v>
      </c>
      <c r="B189">
        <v>20</v>
      </c>
      <c r="C189">
        <v>0</v>
      </c>
      <c r="D189">
        <v>0</v>
      </c>
      <c r="E189">
        <v>0</v>
      </c>
      <c r="F189">
        <v>0.22</v>
      </c>
      <c r="G189">
        <v>0</v>
      </c>
      <c r="H189">
        <v>0</v>
      </c>
      <c r="J189">
        <v>1</v>
      </c>
    </row>
    <row r="190" spans="1:10" x14ac:dyDescent="0.25">
      <c r="A190" t="s">
        <v>107</v>
      </c>
      <c r="B190">
        <v>260</v>
      </c>
      <c r="C190">
        <v>0.28999999999999998</v>
      </c>
      <c r="D190">
        <v>0.94</v>
      </c>
      <c r="E190">
        <v>0.1</v>
      </c>
      <c r="F190">
        <v>12.14</v>
      </c>
      <c r="G190">
        <v>0.13</v>
      </c>
      <c r="H190">
        <v>8.0000000000000002E-3</v>
      </c>
      <c r="I190">
        <v>1.34</v>
      </c>
      <c r="J190">
        <v>2.2999999999999998</v>
      </c>
    </row>
    <row r="191" spans="1:10" x14ac:dyDescent="0.25">
      <c r="A191" t="s">
        <v>88</v>
      </c>
      <c r="B191">
        <v>210</v>
      </c>
      <c r="C191">
        <v>0.31</v>
      </c>
      <c r="D191">
        <v>1.65</v>
      </c>
      <c r="E191">
        <v>0.35</v>
      </c>
      <c r="F191">
        <v>48.33</v>
      </c>
      <c r="G191">
        <v>0.63</v>
      </c>
      <c r="H191">
        <v>7.0000000000000001E-3</v>
      </c>
      <c r="I191">
        <v>1.8</v>
      </c>
      <c r="J191">
        <v>1.42</v>
      </c>
    </row>
    <row r="192" spans="1:10" x14ac:dyDescent="0.25">
      <c r="A192" t="s">
        <v>315</v>
      </c>
      <c r="B192">
        <v>12100</v>
      </c>
      <c r="C192">
        <v>0.13</v>
      </c>
      <c r="D192">
        <v>0.3</v>
      </c>
      <c r="E192">
        <v>787.42</v>
      </c>
      <c r="F192">
        <v>26201.61</v>
      </c>
      <c r="G192">
        <v>638.76</v>
      </c>
      <c r="H192">
        <v>0.03</v>
      </c>
      <c r="I192">
        <v>0.81</v>
      </c>
      <c r="J192">
        <v>1.51</v>
      </c>
    </row>
    <row r="193" spans="1:10" x14ac:dyDescent="0.25">
      <c r="A193" t="s">
        <v>316</v>
      </c>
      <c r="B193">
        <v>20</v>
      </c>
      <c r="C193">
        <v>0.24</v>
      </c>
      <c r="D193">
        <v>0.06</v>
      </c>
      <c r="E193">
        <v>0</v>
      </c>
      <c r="F193">
        <v>0</v>
      </c>
      <c r="G193">
        <v>0</v>
      </c>
    </row>
    <row r="194" spans="1:10" x14ac:dyDescent="0.25">
      <c r="A194" t="s">
        <v>96</v>
      </c>
      <c r="B194">
        <v>320</v>
      </c>
      <c r="C194">
        <v>0.4</v>
      </c>
      <c r="D194">
        <v>1.37</v>
      </c>
      <c r="E194">
        <v>0.1</v>
      </c>
      <c r="F194">
        <v>2.6</v>
      </c>
      <c r="G194">
        <v>0.14000000000000001</v>
      </c>
      <c r="H194">
        <v>3.6999999999999998E-2</v>
      </c>
      <c r="I194">
        <v>1.51</v>
      </c>
      <c r="J194">
        <v>1.08</v>
      </c>
    </row>
    <row r="195" spans="1:10" x14ac:dyDescent="0.25">
      <c r="A195" t="s">
        <v>89</v>
      </c>
      <c r="B195">
        <v>2900</v>
      </c>
      <c r="C195">
        <v>0.32</v>
      </c>
      <c r="D195">
        <v>0.88</v>
      </c>
      <c r="E195">
        <v>4.17</v>
      </c>
      <c r="F195">
        <v>216.5</v>
      </c>
      <c r="G195">
        <v>5.0999999999999996</v>
      </c>
      <c r="H195">
        <v>1.9E-2</v>
      </c>
      <c r="I195">
        <v>1.22</v>
      </c>
      <c r="J195">
        <v>1.2</v>
      </c>
    </row>
    <row r="196" spans="1:10" x14ac:dyDescent="0.25">
      <c r="A196" t="s">
        <v>317</v>
      </c>
      <c r="B196">
        <v>70</v>
      </c>
      <c r="C196">
        <v>0.28999999999999998</v>
      </c>
      <c r="D196">
        <v>0.94</v>
      </c>
      <c r="E196">
        <v>0.06</v>
      </c>
      <c r="F196">
        <v>14.3</v>
      </c>
      <c r="G196">
        <v>7.0000000000000007E-2</v>
      </c>
      <c r="H196">
        <v>4.0000000000000001E-3</v>
      </c>
      <c r="I196">
        <v>1.23</v>
      </c>
      <c r="J196">
        <v>1.1100000000000001</v>
      </c>
    </row>
    <row r="197" spans="1:10" x14ac:dyDescent="0.25">
      <c r="A197" t="s">
        <v>141</v>
      </c>
      <c r="B197">
        <v>480</v>
      </c>
      <c r="C197">
        <v>0.69</v>
      </c>
      <c r="D197">
        <v>0.77</v>
      </c>
      <c r="E197">
        <v>2.97</v>
      </c>
      <c r="F197">
        <v>154.08000000000001</v>
      </c>
      <c r="G197">
        <v>3.3</v>
      </c>
      <c r="H197">
        <v>1.9E-2</v>
      </c>
      <c r="I197">
        <v>1.1100000000000001</v>
      </c>
      <c r="J197">
        <v>1.69</v>
      </c>
    </row>
    <row r="198" spans="1:10" x14ac:dyDescent="0.25">
      <c r="A198" t="s">
        <v>318</v>
      </c>
      <c r="B198">
        <v>260</v>
      </c>
      <c r="C198">
        <v>0.19</v>
      </c>
      <c r="D198">
        <v>1.83</v>
      </c>
      <c r="E198">
        <v>0.02</v>
      </c>
      <c r="F198">
        <v>2.82</v>
      </c>
      <c r="G198">
        <v>0.03</v>
      </c>
      <c r="H198">
        <v>8.0000000000000002E-3</v>
      </c>
      <c r="I198">
        <v>1.42</v>
      </c>
      <c r="J198">
        <v>1</v>
      </c>
    </row>
    <row r="199" spans="1:10" x14ac:dyDescent="0.25">
      <c r="A199" t="s">
        <v>319</v>
      </c>
      <c r="B199">
        <v>50</v>
      </c>
      <c r="C199">
        <v>0.39</v>
      </c>
      <c r="D199">
        <v>0.37</v>
      </c>
      <c r="E199">
        <v>0.38</v>
      </c>
      <c r="F199">
        <v>35.54</v>
      </c>
      <c r="G199">
        <v>0.62</v>
      </c>
      <c r="H199">
        <v>1.0999999999999999E-2</v>
      </c>
      <c r="I199">
        <v>1.63</v>
      </c>
      <c r="J199">
        <v>2.23</v>
      </c>
    </row>
    <row r="200" spans="1:10" x14ac:dyDescent="0.25">
      <c r="A200" t="s">
        <v>320</v>
      </c>
      <c r="B200">
        <v>20</v>
      </c>
      <c r="C200">
        <v>0.43</v>
      </c>
      <c r="D200">
        <v>0.14000000000000001</v>
      </c>
      <c r="E200">
        <v>0.01</v>
      </c>
      <c r="F200">
        <v>3.03</v>
      </c>
      <c r="G200">
        <v>0.01</v>
      </c>
      <c r="H200">
        <v>5.0000000000000001E-3</v>
      </c>
      <c r="I200">
        <v>0.81</v>
      </c>
      <c r="J200">
        <v>1.57</v>
      </c>
    </row>
    <row r="201" spans="1:10" x14ac:dyDescent="0.25">
      <c r="A201" t="s">
        <v>76</v>
      </c>
      <c r="B201">
        <v>40</v>
      </c>
      <c r="C201">
        <v>0.65</v>
      </c>
      <c r="D201">
        <v>1.06</v>
      </c>
      <c r="E201">
        <v>0</v>
      </c>
      <c r="F201">
        <v>4.33</v>
      </c>
      <c r="G201">
        <v>0</v>
      </c>
      <c r="H201">
        <v>0</v>
      </c>
      <c r="J201">
        <v>1</v>
      </c>
    </row>
    <row r="202" spans="1:10" x14ac:dyDescent="0.25">
      <c r="A202" t="s">
        <v>113</v>
      </c>
      <c r="B202">
        <v>720</v>
      </c>
      <c r="C202">
        <v>0.5</v>
      </c>
      <c r="D202">
        <v>1.1200000000000001</v>
      </c>
      <c r="E202">
        <v>0.11</v>
      </c>
      <c r="F202">
        <v>51.14</v>
      </c>
      <c r="G202">
        <v>0.18</v>
      </c>
      <c r="H202">
        <v>2E-3</v>
      </c>
      <c r="I202">
        <v>1.62</v>
      </c>
      <c r="J202">
        <v>1.64</v>
      </c>
    </row>
    <row r="203" spans="1:10" x14ac:dyDescent="0.25">
      <c r="A203" t="s">
        <v>71</v>
      </c>
      <c r="B203">
        <v>2400</v>
      </c>
      <c r="C203">
        <v>0.51</v>
      </c>
      <c r="D203">
        <v>0.3</v>
      </c>
      <c r="E203">
        <v>4.18</v>
      </c>
      <c r="F203">
        <v>576.24</v>
      </c>
      <c r="G203">
        <v>2.2599999999999998</v>
      </c>
      <c r="H203">
        <v>7.0000000000000001E-3</v>
      </c>
      <c r="I203">
        <v>0.54</v>
      </c>
      <c r="J203">
        <v>1.05</v>
      </c>
    </row>
    <row r="204" spans="1:10" x14ac:dyDescent="0.25">
      <c r="A204" t="s">
        <v>321</v>
      </c>
      <c r="B204">
        <v>320</v>
      </c>
      <c r="C204">
        <v>0.62</v>
      </c>
      <c r="D204">
        <v>1.29</v>
      </c>
      <c r="E204">
        <v>2.58</v>
      </c>
      <c r="F204">
        <v>274.79000000000002</v>
      </c>
      <c r="G204">
        <v>2.81</v>
      </c>
      <c r="H204">
        <v>8.9999999999999993E-3</v>
      </c>
      <c r="I204">
        <v>1.0900000000000001</v>
      </c>
      <c r="J204">
        <v>1.57</v>
      </c>
    </row>
    <row r="205" spans="1:10" x14ac:dyDescent="0.25">
      <c r="A205" t="s">
        <v>104</v>
      </c>
      <c r="B205">
        <v>170</v>
      </c>
      <c r="C205">
        <v>0.53</v>
      </c>
      <c r="D205">
        <v>0.31</v>
      </c>
      <c r="E205">
        <v>0.23</v>
      </c>
      <c r="F205">
        <v>16.04</v>
      </c>
      <c r="G205">
        <v>0.14000000000000001</v>
      </c>
      <c r="H205">
        <v>1.4E-2</v>
      </c>
      <c r="I205">
        <v>0.63</v>
      </c>
      <c r="J205">
        <v>1.08</v>
      </c>
    </row>
    <row r="206" spans="1:10" x14ac:dyDescent="0.25">
      <c r="A206" t="s">
        <v>322</v>
      </c>
      <c r="B206">
        <v>30</v>
      </c>
      <c r="C206">
        <v>0.24</v>
      </c>
      <c r="D206">
        <v>1.2</v>
      </c>
      <c r="E206">
        <v>0</v>
      </c>
      <c r="F206">
        <v>0.65</v>
      </c>
      <c r="G206">
        <v>0</v>
      </c>
      <c r="H206">
        <v>0</v>
      </c>
      <c r="J206">
        <v>1</v>
      </c>
    </row>
    <row r="207" spans="1:10" x14ac:dyDescent="0.25">
      <c r="A207" t="s">
        <v>115</v>
      </c>
      <c r="B207">
        <v>10</v>
      </c>
      <c r="C207">
        <v>0.48</v>
      </c>
      <c r="D207">
        <v>0</v>
      </c>
      <c r="E207">
        <v>0</v>
      </c>
      <c r="F207">
        <v>0.43</v>
      </c>
      <c r="G207">
        <v>0</v>
      </c>
      <c r="H207">
        <v>0</v>
      </c>
      <c r="J207">
        <v>1</v>
      </c>
    </row>
    <row r="208" spans="1:10" x14ac:dyDescent="0.25">
      <c r="A208" t="s">
        <v>323</v>
      </c>
      <c r="B208">
        <v>20</v>
      </c>
      <c r="C208">
        <v>0.22</v>
      </c>
      <c r="D208">
        <v>1.6</v>
      </c>
      <c r="E208">
        <v>0</v>
      </c>
      <c r="F208">
        <v>1.73</v>
      </c>
      <c r="G208">
        <v>0</v>
      </c>
      <c r="H208">
        <v>0</v>
      </c>
      <c r="J208">
        <v>1</v>
      </c>
    </row>
    <row r="209" spans="1:10" x14ac:dyDescent="0.25">
      <c r="A209" t="s">
        <v>324</v>
      </c>
      <c r="B209">
        <v>10</v>
      </c>
      <c r="C209">
        <v>0.25</v>
      </c>
      <c r="D209">
        <v>0</v>
      </c>
      <c r="E209">
        <v>0</v>
      </c>
      <c r="F209">
        <v>0</v>
      </c>
      <c r="G209">
        <v>0</v>
      </c>
    </row>
    <row r="210" spans="1:10" x14ac:dyDescent="0.25">
      <c r="A210" t="s">
        <v>109</v>
      </c>
      <c r="B210">
        <v>20</v>
      </c>
      <c r="C210">
        <v>0.34</v>
      </c>
      <c r="D210">
        <v>0.75</v>
      </c>
      <c r="E210">
        <v>0</v>
      </c>
      <c r="F210">
        <v>0.43</v>
      </c>
      <c r="G210">
        <v>0</v>
      </c>
      <c r="H210">
        <v>0</v>
      </c>
      <c r="J210">
        <v>1</v>
      </c>
    </row>
    <row r="211" spans="1:10" x14ac:dyDescent="0.25">
      <c r="A211" t="s">
        <v>93</v>
      </c>
      <c r="B211">
        <v>30</v>
      </c>
      <c r="C211">
        <v>0.04</v>
      </c>
      <c r="D211">
        <v>0</v>
      </c>
      <c r="E211">
        <v>0.02</v>
      </c>
      <c r="F211">
        <v>0.65</v>
      </c>
      <c r="G211">
        <v>0.02</v>
      </c>
      <c r="H211">
        <v>2.4E-2</v>
      </c>
      <c r="I211">
        <v>1.57</v>
      </c>
      <c r="J211">
        <v>1</v>
      </c>
    </row>
    <row r="212" spans="1:10" x14ac:dyDescent="0.25">
      <c r="A212" t="s">
        <v>325</v>
      </c>
      <c r="B212">
        <v>720</v>
      </c>
      <c r="C212">
        <v>0.52</v>
      </c>
      <c r="D212">
        <v>0.86</v>
      </c>
      <c r="E212">
        <v>4.07</v>
      </c>
      <c r="F212">
        <v>130.68</v>
      </c>
      <c r="G212">
        <v>5.25</v>
      </c>
      <c r="H212">
        <v>3.1E-2</v>
      </c>
      <c r="I212">
        <v>1.29</v>
      </c>
      <c r="J212">
        <v>1.29</v>
      </c>
    </row>
    <row r="213" spans="1:10" x14ac:dyDescent="0.25">
      <c r="A213" t="s">
        <v>326</v>
      </c>
      <c r="B213">
        <v>10</v>
      </c>
      <c r="C213">
        <v>0.48</v>
      </c>
      <c r="D213">
        <v>0.5</v>
      </c>
      <c r="E213">
        <v>0</v>
      </c>
      <c r="F213">
        <v>0.22</v>
      </c>
      <c r="G213">
        <v>0</v>
      </c>
      <c r="H213">
        <v>0</v>
      </c>
      <c r="J213">
        <v>2</v>
      </c>
    </row>
    <row r="214" spans="1:10" x14ac:dyDescent="0.25">
      <c r="A214" t="s">
        <v>327</v>
      </c>
      <c r="B214">
        <v>50</v>
      </c>
      <c r="C214">
        <v>0.23</v>
      </c>
      <c r="D214">
        <v>1.17</v>
      </c>
      <c r="E214">
        <v>0</v>
      </c>
      <c r="F214">
        <v>0.22</v>
      </c>
      <c r="G214">
        <v>0</v>
      </c>
      <c r="H214">
        <v>0</v>
      </c>
      <c r="J214">
        <v>1</v>
      </c>
    </row>
    <row r="215" spans="1:10" x14ac:dyDescent="0.25">
      <c r="A215" t="s">
        <v>328</v>
      </c>
      <c r="B215">
        <v>590</v>
      </c>
      <c r="C215">
        <v>0.2</v>
      </c>
      <c r="D215">
        <v>1.7</v>
      </c>
      <c r="E215">
        <v>0.95</v>
      </c>
      <c r="F215">
        <v>4.12</v>
      </c>
      <c r="G215">
        <v>1.01</v>
      </c>
      <c r="H215">
        <v>0.23100000000000001</v>
      </c>
      <c r="I215">
        <v>1.06</v>
      </c>
      <c r="J215">
        <v>1.74</v>
      </c>
    </row>
    <row r="216" spans="1:10" x14ac:dyDescent="0.25">
      <c r="A216" t="s">
        <v>230</v>
      </c>
      <c r="B216">
        <v>50</v>
      </c>
      <c r="C216">
        <v>0.47</v>
      </c>
      <c r="D216">
        <v>1.49</v>
      </c>
      <c r="E216">
        <v>2.98</v>
      </c>
      <c r="F216">
        <v>150.62</v>
      </c>
      <c r="G216">
        <v>3.79</v>
      </c>
      <c r="H216">
        <v>0.02</v>
      </c>
      <c r="I216">
        <v>1.27</v>
      </c>
      <c r="J216">
        <v>1.7</v>
      </c>
    </row>
    <row r="217" spans="1:10" x14ac:dyDescent="0.25">
      <c r="A217" t="s">
        <v>137</v>
      </c>
      <c r="B217">
        <v>260</v>
      </c>
      <c r="C217">
        <v>0.42</v>
      </c>
      <c r="D217">
        <v>1.08</v>
      </c>
      <c r="E217">
        <v>0.05</v>
      </c>
      <c r="F217">
        <v>13.44</v>
      </c>
      <c r="G217">
        <v>0.09</v>
      </c>
      <c r="H217">
        <v>4.0000000000000001E-3</v>
      </c>
      <c r="I217">
        <v>1.85</v>
      </c>
      <c r="J217">
        <v>1.65</v>
      </c>
    </row>
    <row r="218" spans="1:10" x14ac:dyDescent="0.25">
      <c r="A218" t="s">
        <v>117</v>
      </c>
      <c r="B218">
        <v>50</v>
      </c>
      <c r="C218">
        <v>0.52</v>
      </c>
      <c r="D218">
        <v>1.41</v>
      </c>
      <c r="E218">
        <v>0.85</v>
      </c>
      <c r="F218">
        <v>67.83</v>
      </c>
      <c r="G218">
        <v>0.6</v>
      </c>
      <c r="H218">
        <v>1.2999999999999999E-2</v>
      </c>
      <c r="I218">
        <v>0.71</v>
      </c>
      <c r="J218">
        <v>1.1599999999999999</v>
      </c>
    </row>
    <row r="219" spans="1:10" x14ac:dyDescent="0.25">
      <c r="A219" t="s">
        <v>329</v>
      </c>
      <c r="B219">
        <v>10</v>
      </c>
      <c r="C219">
        <v>0.59</v>
      </c>
      <c r="D219">
        <v>0</v>
      </c>
      <c r="E219">
        <v>0</v>
      </c>
      <c r="F219">
        <v>0</v>
      </c>
      <c r="G219">
        <v>0</v>
      </c>
    </row>
    <row r="220" spans="1:10" x14ac:dyDescent="0.25">
      <c r="A220" t="s">
        <v>330</v>
      </c>
      <c r="B220">
        <v>20</v>
      </c>
      <c r="C220">
        <v>0.21</v>
      </c>
      <c r="D220">
        <v>0</v>
      </c>
      <c r="E220">
        <v>0</v>
      </c>
      <c r="F220">
        <v>0</v>
      </c>
      <c r="G220">
        <v>0</v>
      </c>
    </row>
    <row r="221" spans="1:10" x14ac:dyDescent="0.25">
      <c r="A221" t="s">
        <v>331</v>
      </c>
      <c r="B221">
        <v>40</v>
      </c>
      <c r="C221">
        <v>0.24</v>
      </c>
      <c r="D221">
        <v>1.47</v>
      </c>
      <c r="E221">
        <v>0.03</v>
      </c>
      <c r="F221">
        <v>1.3</v>
      </c>
      <c r="G221">
        <v>0.06</v>
      </c>
      <c r="H221">
        <v>2.5000000000000001E-2</v>
      </c>
      <c r="I221">
        <v>1.92</v>
      </c>
      <c r="J221">
        <v>1.17</v>
      </c>
    </row>
    <row r="222" spans="1:10" x14ac:dyDescent="0.25">
      <c r="A222" t="s">
        <v>124</v>
      </c>
      <c r="B222">
        <v>260</v>
      </c>
      <c r="C222">
        <v>0.67</v>
      </c>
      <c r="D222">
        <v>0.57999999999999996</v>
      </c>
      <c r="E222">
        <v>2.2000000000000002</v>
      </c>
      <c r="F222">
        <v>73.900000000000006</v>
      </c>
      <c r="G222">
        <v>3.03</v>
      </c>
      <c r="H222">
        <v>0.03</v>
      </c>
      <c r="I222">
        <v>1.37</v>
      </c>
      <c r="J222">
        <v>1.29</v>
      </c>
    </row>
    <row r="223" spans="1:10" x14ac:dyDescent="0.25">
      <c r="A223" t="s">
        <v>332</v>
      </c>
      <c r="B223">
        <v>50</v>
      </c>
      <c r="C223">
        <v>0.28999999999999998</v>
      </c>
      <c r="D223">
        <v>0.9</v>
      </c>
      <c r="E223">
        <v>0</v>
      </c>
      <c r="F223">
        <v>0.22</v>
      </c>
      <c r="G223">
        <v>0</v>
      </c>
      <c r="H223">
        <v>0</v>
      </c>
      <c r="J223">
        <v>1</v>
      </c>
    </row>
    <row r="224" spans="1:10" x14ac:dyDescent="0.25">
      <c r="A224" t="s">
        <v>333</v>
      </c>
      <c r="B224">
        <v>170</v>
      </c>
      <c r="C224">
        <v>0.17</v>
      </c>
      <c r="D224">
        <v>1.1399999999999999</v>
      </c>
      <c r="E224">
        <v>0</v>
      </c>
      <c r="F224">
        <v>2.38</v>
      </c>
      <c r="G224">
        <v>0.01</v>
      </c>
      <c r="H224">
        <v>2E-3</v>
      </c>
      <c r="I224">
        <v>1.46</v>
      </c>
      <c r="J224">
        <v>1.27</v>
      </c>
    </row>
    <row r="225" spans="1:10" x14ac:dyDescent="0.25">
      <c r="A225" t="s">
        <v>334</v>
      </c>
      <c r="B225">
        <v>50</v>
      </c>
      <c r="C225">
        <v>0.22</v>
      </c>
      <c r="D225">
        <v>0.71</v>
      </c>
      <c r="E225">
        <v>0.03</v>
      </c>
      <c r="F225">
        <v>1.08</v>
      </c>
      <c r="G225">
        <v>0.03</v>
      </c>
      <c r="H225">
        <v>2.7E-2</v>
      </c>
      <c r="I225">
        <v>1.06</v>
      </c>
      <c r="J225">
        <v>1.4</v>
      </c>
    </row>
    <row r="226" spans="1:10" x14ac:dyDescent="0.25">
      <c r="A226" t="s">
        <v>335</v>
      </c>
      <c r="B226">
        <v>590</v>
      </c>
      <c r="C226">
        <v>0.5</v>
      </c>
      <c r="D226">
        <v>0.74</v>
      </c>
      <c r="E226">
        <v>0.48</v>
      </c>
      <c r="F226">
        <v>84.95</v>
      </c>
      <c r="G226">
        <v>0.59</v>
      </c>
      <c r="H226">
        <v>6.0000000000000001E-3</v>
      </c>
      <c r="I226">
        <v>1.21</v>
      </c>
      <c r="J226">
        <v>1.23</v>
      </c>
    </row>
    <row r="227" spans="1:10" x14ac:dyDescent="0.25">
      <c r="A227" t="s">
        <v>336</v>
      </c>
      <c r="B227">
        <v>590</v>
      </c>
      <c r="C227">
        <v>0.32</v>
      </c>
      <c r="D227">
        <v>1.26</v>
      </c>
      <c r="E227">
        <v>0</v>
      </c>
      <c r="F227">
        <v>17.55</v>
      </c>
      <c r="G227">
        <v>0</v>
      </c>
      <c r="H227">
        <v>0</v>
      </c>
      <c r="J227">
        <v>1.77</v>
      </c>
    </row>
    <row r="228" spans="1:10" x14ac:dyDescent="0.25">
      <c r="A228" t="s">
        <v>337</v>
      </c>
      <c r="B228">
        <v>50</v>
      </c>
      <c r="C228">
        <v>0.51</v>
      </c>
      <c r="D228">
        <v>0.85</v>
      </c>
      <c r="E228">
        <v>0.77</v>
      </c>
      <c r="F228">
        <v>38.36</v>
      </c>
      <c r="G228">
        <v>0.94</v>
      </c>
      <c r="H228">
        <v>0.02</v>
      </c>
      <c r="I228">
        <v>1.22</v>
      </c>
      <c r="J228">
        <v>2.14</v>
      </c>
    </row>
    <row r="229" spans="1:10" x14ac:dyDescent="0.25">
      <c r="A229" t="s">
        <v>338</v>
      </c>
      <c r="B229">
        <v>20</v>
      </c>
      <c r="C229">
        <v>0.32</v>
      </c>
      <c r="D229">
        <v>0</v>
      </c>
      <c r="E229">
        <v>0</v>
      </c>
      <c r="F229">
        <v>0</v>
      </c>
      <c r="G229">
        <v>0</v>
      </c>
    </row>
    <row r="230" spans="1:10" x14ac:dyDescent="0.25">
      <c r="A230" t="s">
        <v>339</v>
      </c>
      <c r="B230">
        <v>720</v>
      </c>
      <c r="C230">
        <v>0.75</v>
      </c>
      <c r="D230">
        <v>1.55</v>
      </c>
      <c r="E230">
        <v>5.21</v>
      </c>
      <c r="F230">
        <v>553.27</v>
      </c>
      <c r="G230">
        <v>7.29</v>
      </c>
      <c r="H230">
        <v>8.9999999999999993E-3</v>
      </c>
      <c r="I230">
        <v>1.4</v>
      </c>
      <c r="J230">
        <v>1.75</v>
      </c>
    </row>
    <row r="231" spans="1:10" x14ac:dyDescent="0.25">
      <c r="A231" t="s">
        <v>128</v>
      </c>
      <c r="B231">
        <v>30</v>
      </c>
      <c r="C231">
        <v>0.67</v>
      </c>
      <c r="D231">
        <v>0.31</v>
      </c>
      <c r="E231">
        <v>0.2</v>
      </c>
      <c r="F231">
        <v>12.79</v>
      </c>
      <c r="G231">
        <v>0.17</v>
      </c>
      <c r="H231">
        <v>1.4999999999999999E-2</v>
      </c>
      <c r="I231">
        <v>0.85</v>
      </c>
      <c r="J231">
        <v>1.19</v>
      </c>
    </row>
    <row r="232" spans="1:10" x14ac:dyDescent="0.25">
      <c r="A232" t="s">
        <v>340</v>
      </c>
      <c r="B232">
        <v>320</v>
      </c>
      <c r="C232">
        <v>0.76</v>
      </c>
      <c r="D232">
        <v>0.57999999999999996</v>
      </c>
      <c r="E232">
        <v>0.57999999999999996</v>
      </c>
      <c r="F232">
        <v>32.07</v>
      </c>
      <c r="G232">
        <v>1.1000000000000001</v>
      </c>
      <c r="H232">
        <v>1.7999999999999999E-2</v>
      </c>
      <c r="I232">
        <v>1.89</v>
      </c>
      <c r="J232">
        <v>2.06</v>
      </c>
    </row>
    <row r="233" spans="1:10" x14ac:dyDescent="0.25">
      <c r="A233" t="s">
        <v>341</v>
      </c>
      <c r="B233">
        <v>10</v>
      </c>
      <c r="C233">
        <v>0.18</v>
      </c>
      <c r="D233">
        <v>0</v>
      </c>
      <c r="E233">
        <v>0</v>
      </c>
      <c r="F233">
        <v>0</v>
      </c>
      <c r="G233">
        <v>0</v>
      </c>
    </row>
    <row r="234" spans="1:10" x14ac:dyDescent="0.25">
      <c r="A234" t="s">
        <v>342</v>
      </c>
      <c r="B234">
        <v>70</v>
      </c>
      <c r="C234">
        <v>0.28000000000000003</v>
      </c>
      <c r="D234">
        <v>1.32</v>
      </c>
      <c r="E234">
        <v>0.08</v>
      </c>
      <c r="F234">
        <v>3.9</v>
      </c>
      <c r="G234">
        <v>0.15</v>
      </c>
      <c r="H234">
        <v>0.02</v>
      </c>
      <c r="I234">
        <v>1.98</v>
      </c>
      <c r="J234">
        <v>2.33</v>
      </c>
    </row>
    <row r="235" spans="1:10" x14ac:dyDescent="0.25">
      <c r="A235" t="s">
        <v>343</v>
      </c>
      <c r="B235">
        <v>10</v>
      </c>
      <c r="C235">
        <v>0.13</v>
      </c>
      <c r="D235">
        <v>0</v>
      </c>
      <c r="E235">
        <v>0</v>
      </c>
      <c r="F235">
        <v>0.22</v>
      </c>
      <c r="G235">
        <v>0</v>
      </c>
      <c r="H235">
        <v>0</v>
      </c>
      <c r="J235">
        <v>3</v>
      </c>
    </row>
    <row r="236" spans="1:10" x14ac:dyDescent="0.25">
      <c r="A236" t="s">
        <v>344</v>
      </c>
      <c r="B236">
        <v>90</v>
      </c>
      <c r="C236">
        <v>0.14000000000000001</v>
      </c>
      <c r="D236">
        <v>0</v>
      </c>
      <c r="E236">
        <v>0</v>
      </c>
      <c r="F236">
        <v>1.52</v>
      </c>
      <c r="G236">
        <v>0</v>
      </c>
      <c r="H236">
        <v>0</v>
      </c>
      <c r="J236">
        <v>1</v>
      </c>
    </row>
    <row r="237" spans="1:10" x14ac:dyDescent="0.25">
      <c r="A237" t="s">
        <v>118</v>
      </c>
      <c r="B237">
        <v>210</v>
      </c>
      <c r="C237">
        <v>0.7</v>
      </c>
      <c r="D237">
        <v>0.74</v>
      </c>
      <c r="E237">
        <v>0.76</v>
      </c>
      <c r="F237">
        <v>22.32</v>
      </c>
      <c r="G237">
        <v>0.64</v>
      </c>
      <c r="H237">
        <v>3.4000000000000002E-2</v>
      </c>
      <c r="I237">
        <v>0.83</v>
      </c>
      <c r="J237">
        <v>1.51</v>
      </c>
    </row>
    <row r="238" spans="1:10" x14ac:dyDescent="0.25">
      <c r="A238" t="s">
        <v>345</v>
      </c>
      <c r="B238">
        <v>40</v>
      </c>
      <c r="C238">
        <v>0.4</v>
      </c>
      <c r="D238">
        <v>0.18</v>
      </c>
      <c r="E238">
        <v>0.24</v>
      </c>
      <c r="F238">
        <v>7.8</v>
      </c>
      <c r="G238">
        <v>0.19</v>
      </c>
      <c r="H238">
        <v>3.1E-2</v>
      </c>
      <c r="I238">
        <v>0.8</v>
      </c>
      <c r="J238">
        <v>1.86</v>
      </c>
    </row>
    <row r="239" spans="1:10" x14ac:dyDescent="0.25">
      <c r="A239" t="s">
        <v>114</v>
      </c>
      <c r="B239">
        <v>110</v>
      </c>
      <c r="C239">
        <v>0.3</v>
      </c>
      <c r="D239">
        <v>1.52</v>
      </c>
      <c r="E239">
        <v>0.05</v>
      </c>
      <c r="F239">
        <v>18.850000000000001</v>
      </c>
      <c r="G239">
        <v>0.04</v>
      </c>
      <c r="H239">
        <v>2E-3</v>
      </c>
      <c r="I239">
        <v>0.79</v>
      </c>
      <c r="J239">
        <v>1.41</v>
      </c>
    </row>
    <row r="240" spans="1:10" x14ac:dyDescent="0.25">
      <c r="A240" t="s">
        <v>38</v>
      </c>
      <c r="B240">
        <v>70</v>
      </c>
      <c r="C240">
        <v>0.65</v>
      </c>
      <c r="D240">
        <v>0.9</v>
      </c>
      <c r="E240">
        <v>0.01</v>
      </c>
      <c r="F240">
        <v>10.4</v>
      </c>
      <c r="G240">
        <v>0.03</v>
      </c>
      <c r="H240">
        <v>1E-3</v>
      </c>
      <c r="I240">
        <v>2.09</v>
      </c>
      <c r="J240">
        <v>1.65</v>
      </c>
    </row>
    <row r="241" spans="1:10" x14ac:dyDescent="0.25">
      <c r="A241" t="s">
        <v>346</v>
      </c>
      <c r="B241">
        <v>390</v>
      </c>
      <c r="C241">
        <v>0.23</v>
      </c>
      <c r="D241">
        <v>1.1200000000000001</v>
      </c>
      <c r="E241">
        <v>0.2</v>
      </c>
      <c r="F241">
        <v>4.33</v>
      </c>
      <c r="G241">
        <v>0.3</v>
      </c>
      <c r="H241">
        <v>4.4999999999999998E-2</v>
      </c>
      <c r="I241">
        <v>1.56</v>
      </c>
      <c r="J241">
        <v>1.7</v>
      </c>
    </row>
    <row r="242" spans="1:10" x14ac:dyDescent="0.25">
      <c r="A242" t="s">
        <v>347</v>
      </c>
      <c r="B242">
        <v>260</v>
      </c>
      <c r="C242">
        <v>0.53</v>
      </c>
      <c r="D242">
        <v>0.38</v>
      </c>
      <c r="E242">
        <v>19.38</v>
      </c>
      <c r="F242">
        <v>514.48</v>
      </c>
      <c r="G242">
        <v>20.22</v>
      </c>
      <c r="H242">
        <v>3.7999999999999999E-2</v>
      </c>
      <c r="I242">
        <v>1.04</v>
      </c>
      <c r="J242">
        <v>1.2</v>
      </c>
    </row>
    <row r="243" spans="1:10" x14ac:dyDescent="0.25">
      <c r="A243" t="s">
        <v>126</v>
      </c>
      <c r="B243">
        <v>260</v>
      </c>
      <c r="C243">
        <v>0.47</v>
      </c>
      <c r="D243">
        <v>1.44</v>
      </c>
      <c r="E243">
        <v>0.96</v>
      </c>
      <c r="F243">
        <v>73.25</v>
      </c>
      <c r="G243">
        <v>1.35</v>
      </c>
      <c r="H243">
        <v>1.2999999999999999E-2</v>
      </c>
      <c r="I243">
        <v>1.4</v>
      </c>
      <c r="J243">
        <v>1.48</v>
      </c>
    </row>
    <row r="244" spans="1:10" x14ac:dyDescent="0.25">
      <c r="A244" t="s">
        <v>110</v>
      </c>
      <c r="B244">
        <v>50</v>
      </c>
      <c r="C244">
        <v>0.18</v>
      </c>
      <c r="D244">
        <v>1.53</v>
      </c>
      <c r="E244">
        <v>0</v>
      </c>
      <c r="F244">
        <v>0.43</v>
      </c>
      <c r="G244">
        <v>0</v>
      </c>
      <c r="H244">
        <v>0</v>
      </c>
      <c r="J244">
        <v>1</v>
      </c>
    </row>
    <row r="245" spans="1:10" x14ac:dyDescent="0.25">
      <c r="A245" t="s">
        <v>348</v>
      </c>
      <c r="B245">
        <v>70</v>
      </c>
      <c r="C245">
        <v>7.0000000000000007E-2</v>
      </c>
      <c r="D245">
        <v>0</v>
      </c>
      <c r="E245">
        <v>0</v>
      </c>
      <c r="F245">
        <v>6.93</v>
      </c>
      <c r="G245">
        <v>0</v>
      </c>
      <c r="H245">
        <v>1E-3</v>
      </c>
      <c r="I245">
        <v>1.21</v>
      </c>
      <c r="J245">
        <v>1</v>
      </c>
    </row>
    <row r="246" spans="1:10" x14ac:dyDescent="0.25">
      <c r="A246" t="s">
        <v>98</v>
      </c>
      <c r="B246">
        <v>590</v>
      </c>
      <c r="C246">
        <v>0.28000000000000003</v>
      </c>
      <c r="D246">
        <v>1.77</v>
      </c>
      <c r="E246">
        <v>0.06</v>
      </c>
      <c r="F246">
        <v>11.7</v>
      </c>
      <c r="G246">
        <v>0.05</v>
      </c>
      <c r="H246">
        <v>5.0000000000000001E-3</v>
      </c>
      <c r="I246">
        <v>0.87</v>
      </c>
      <c r="J246">
        <v>1.17</v>
      </c>
    </row>
    <row r="247" spans="1:10" x14ac:dyDescent="0.25">
      <c r="A247" t="s">
        <v>349</v>
      </c>
      <c r="B247">
        <v>50</v>
      </c>
      <c r="C247">
        <v>0.45</v>
      </c>
      <c r="D247">
        <v>1.1299999999999999</v>
      </c>
      <c r="E247">
        <v>0.54</v>
      </c>
      <c r="F247">
        <v>17.77</v>
      </c>
      <c r="G247">
        <v>0.68</v>
      </c>
      <c r="H247">
        <v>3.1E-2</v>
      </c>
      <c r="I247">
        <v>1.25</v>
      </c>
      <c r="J247">
        <v>1.93</v>
      </c>
    </row>
    <row r="248" spans="1:10" x14ac:dyDescent="0.25">
      <c r="A248" t="s">
        <v>350</v>
      </c>
      <c r="B248">
        <v>260</v>
      </c>
      <c r="C248">
        <v>0.79</v>
      </c>
      <c r="D248">
        <v>1.1599999999999999</v>
      </c>
      <c r="E248">
        <v>1.88</v>
      </c>
      <c r="F248">
        <v>75.42</v>
      </c>
      <c r="G248">
        <v>2</v>
      </c>
      <c r="H248">
        <v>2.5000000000000001E-2</v>
      </c>
      <c r="I248">
        <v>1.07</v>
      </c>
      <c r="J248">
        <v>1.44</v>
      </c>
    </row>
    <row r="249" spans="1:10" x14ac:dyDescent="0.25">
      <c r="A249" t="s">
        <v>134</v>
      </c>
      <c r="B249">
        <v>90</v>
      </c>
      <c r="C249">
        <v>0.6</v>
      </c>
      <c r="D249">
        <v>1.22</v>
      </c>
      <c r="E249">
        <v>0</v>
      </c>
      <c r="F249">
        <v>6.28</v>
      </c>
      <c r="G249">
        <v>0</v>
      </c>
      <c r="H249">
        <v>0</v>
      </c>
      <c r="I249">
        <v>1.19</v>
      </c>
      <c r="J249">
        <v>1.9</v>
      </c>
    </row>
    <row r="250" spans="1:10" x14ac:dyDescent="0.25">
      <c r="A250" t="s">
        <v>147</v>
      </c>
      <c r="B250">
        <v>90</v>
      </c>
      <c r="C250">
        <v>0.5</v>
      </c>
      <c r="D250">
        <v>1.35</v>
      </c>
      <c r="E250">
        <v>10.02</v>
      </c>
      <c r="F250">
        <v>169.04</v>
      </c>
      <c r="G250">
        <v>6.86</v>
      </c>
      <c r="H250">
        <v>5.8999999999999997E-2</v>
      </c>
      <c r="I250">
        <v>0.68</v>
      </c>
      <c r="J250">
        <v>1.67</v>
      </c>
    </row>
    <row r="251" spans="1:10" x14ac:dyDescent="0.25">
      <c r="A251" t="s">
        <v>351</v>
      </c>
      <c r="B251">
        <v>70</v>
      </c>
      <c r="C251">
        <v>0.45</v>
      </c>
      <c r="D251">
        <v>1.74</v>
      </c>
      <c r="E251">
        <v>1.28</v>
      </c>
      <c r="F251">
        <v>235.35</v>
      </c>
      <c r="G251">
        <v>1.24</v>
      </c>
      <c r="H251">
        <v>5.0000000000000001E-3</v>
      </c>
      <c r="I251">
        <v>0.96</v>
      </c>
      <c r="J251">
        <v>1.45</v>
      </c>
    </row>
    <row r="252" spans="1:10" x14ac:dyDescent="0.25">
      <c r="A252" t="s">
        <v>352</v>
      </c>
      <c r="B252">
        <v>10</v>
      </c>
      <c r="C252">
        <v>0.25</v>
      </c>
      <c r="D252">
        <v>0</v>
      </c>
      <c r="E252">
        <v>0</v>
      </c>
      <c r="F252">
        <v>0.43</v>
      </c>
      <c r="G252">
        <v>0</v>
      </c>
      <c r="H252">
        <v>0</v>
      </c>
      <c r="J252">
        <v>1</v>
      </c>
    </row>
    <row r="253" spans="1:10" x14ac:dyDescent="0.25">
      <c r="A253" t="s">
        <v>353</v>
      </c>
      <c r="B253">
        <v>90</v>
      </c>
      <c r="C253">
        <v>0.79</v>
      </c>
      <c r="D253">
        <v>0.91</v>
      </c>
      <c r="E253">
        <v>0.61</v>
      </c>
      <c r="F253">
        <v>43.13</v>
      </c>
      <c r="G253">
        <v>0.9</v>
      </c>
      <c r="H253">
        <v>1.4E-2</v>
      </c>
      <c r="I253">
        <v>1.48</v>
      </c>
      <c r="J253">
        <v>1.55</v>
      </c>
    </row>
    <row r="254" spans="1:10" x14ac:dyDescent="0.25">
      <c r="A254" t="s">
        <v>354</v>
      </c>
      <c r="B254">
        <v>170</v>
      </c>
      <c r="C254">
        <v>0.26</v>
      </c>
      <c r="D254">
        <v>0.39</v>
      </c>
      <c r="E254">
        <v>0.01</v>
      </c>
      <c r="F254">
        <v>17.77</v>
      </c>
      <c r="G254">
        <v>0.02</v>
      </c>
      <c r="H254">
        <v>1E-3</v>
      </c>
      <c r="I254">
        <v>1.35</v>
      </c>
      <c r="J254">
        <v>1.05</v>
      </c>
    </row>
    <row r="255" spans="1:10" x14ac:dyDescent="0.25">
      <c r="A255" t="s">
        <v>355</v>
      </c>
      <c r="B255">
        <v>70</v>
      </c>
      <c r="C255">
        <v>0.65</v>
      </c>
      <c r="D255">
        <v>1.1299999999999999</v>
      </c>
      <c r="E255">
        <v>1.58</v>
      </c>
      <c r="F255">
        <v>43.34</v>
      </c>
      <c r="G255">
        <v>1.73</v>
      </c>
      <c r="H255">
        <v>3.5999999999999997E-2</v>
      </c>
      <c r="I255">
        <v>1.1000000000000001</v>
      </c>
      <c r="J255">
        <v>1.52</v>
      </c>
    </row>
    <row r="256" spans="1:10" x14ac:dyDescent="0.25">
      <c r="A256" t="s">
        <v>356</v>
      </c>
      <c r="B256">
        <v>10</v>
      </c>
      <c r="C256">
        <v>0.48</v>
      </c>
      <c r="D256">
        <v>0.91</v>
      </c>
      <c r="E256">
        <v>0.05</v>
      </c>
      <c r="F256">
        <v>0.87</v>
      </c>
      <c r="G256">
        <v>0.06</v>
      </c>
      <c r="H256">
        <v>5.5E-2</v>
      </c>
      <c r="I256">
        <v>1.25</v>
      </c>
      <c r="J256">
        <v>1.25</v>
      </c>
    </row>
    <row r="257" spans="1:10" x14ac:dyDescent="0.25">
      <c r="A257" t="s">
        <v>357</v>
      </c>
      <c r="B257">
        <v>20</v>
      </c>
      <c r="C257">
        <v>0.17</v>
      </c>
      <c r="D257">
        <v>0</v>
      </c>
      <c r="E257">
        <v>0.09</v>
      </c>
      <c r="F257">
        <v>1.73</v>
      </c>
      <c r="G257">
        <v>0.09</v>
      </c>
      <c r="H257">
        <v>4.9000000000000002E-2</v>
      </c>
      <c r="I257">
        <v>1.0900000000000001</v>
      </c>
      <c r="J257">
        <v>1.1299999999999999</v>
      </c>
    </row>
    <row r="258" spans="1:10" x14ac:dyDescent="0.25">
      <c r="A258" t="s">
        <v>358</v>
      </c>
      <c r="B258">
        <v>10</v>
      </c>
      <c r="C258">
        <v>0.38</v>
      </c>
      <c r="D258">
        <v>0</v>
      </c>
      <c r="E258">
        <v>0</v>
      </c>
      <c r="F258">
        <v>0.65</v>
      </c>
      <c r="G258">
        <v>0</v>
      </c>
      <c r="H258">
        <v>0</v>
      </c>
      <c r="J258">
        <v>1</v>
      </c>
    </row>
    <row r="259" spans="1:10" x14ac:dyDescent="0.25">
      <c r="A259" t="s">
        <v>359</v>
      </c>
      <c r="B259">
        <v>720</v>
      </c>
      <c r="C259">
        <v>0.09</v>
      </c>
      <c r="D259">
        <v>2.8</v>
      </c>
      <c r="E259">
        <v>0.01</v>
      </c>
      <c r="F259">
        <v>2.6</v>
      </c>
      <c r="G259">
        <v>0.01</v>
      </c>
      <c r="H259">
        <v>4.0000000000000001E-3</v>
      </c>
      <c r="I259">
        <v>0.54</v>
      </c>
      <c r="J259">
        <v>1</v>
      </c>
    </row>
    <row r="260" spans="1:10" x14ac:dyDescent="0.25">
      <c r="A260" t="s">
        <v>133</v>
      </c>
      <c r="B260">
        <v>140</v>
      </c>
      <c r="C260">
        <v>0.47</v>
      </c>
      <c r="D260">
        <v>1.2</v>
      </c>
      <c r="E260">
        <v>0.67</v>
      </c>
      <c r="F260">
        <v>14.52</v>
      </c>
      <c r="G260">
        <v>0.4</v>
      </c>
      <c r="H260">
        <v>4.5999999999999999E-2</v>
      </c>
      <c r="I260">
        <v>0.6</v>
      </c>
      <c r="J260">
        <v>1.33</v>
      </c>
    </row>
    <row r="261" spans="1:10" x14ac:dyDescent="0.25">
      <c r="A261" t="s">
        <v>145</v>
      </c>
      <c r="B261">
        <v>70</v>
      </c>
      <c r="C261">
        <v>0.38</v>
      </c>
      <c r="D261">
        <v>0.56999999999999995</v>
      </c>
      <c r="E261">
        <v>0.34</v>
      </c>
      <c r="F261">
        <v>41.61</v>
      </c>
      <c r="G261">
        <v>0.39</v>
      </c>
      <c r="H261">
        <v>8.0000000000000002E-3</v>
      </c>
      <c r="I261">
        <v>1.1499999999999999</v>
      </c>
      <c r="J261">
        <v>1.22</v>
      </c>
    </row>
    <row r="262" spans="1:10" x14ac:dyDescent="0.25">
      <c r="A262" t="s">
        <v>360</v>
      </c>
      <c r="B262">
        <v>50</v>
      </c>
      <c r="C262">
        <v>0.34</v>
      </c>
      <c r="D262">
        <v>0.28999999999999998</v>
      </c>
      <c r="E262">
        <v>0.45</v>
      </c>
      <c r="F262">
        <v>30.99</v>
      </c>
      <c r="G262">
        <v>0.86</v>
      </c>
      <c r="H262">
        <v>1.4999999999999999E-2</v>
      </c>
      <c r="I262">
        <v>1.9</v>
      </c>
      <c r="J262">
        <v>1.46</v>
      </c>
    </row>
    <row r="263" spans="1:10" x14ac:dyDescent="0.25">
      <c r="A263" t="s">
        <v>361</v>
      </c>
      <c r="B263">
        <v>590</v>
      </c>
      <c r="C263">
        <v>0.6</v>
      </c>
      <c r="D263">
        <v>2</v>
      </c>
      <c r="E263">
        <v>6.21</v>
      </c>
      <c r="F263">
        <v>62.85</v>
      </c>
      <c r="G263">
        <v>10.46</v>
      </c>
      <c r="H263">
        <v>9.9000000000000005E-2</v>
      </c>
      <c r="I263">
        <v>1.69</v>
      </c>
      <c r="J263">
        <v>1.55</v>
      </c>
    </row>
    <row r="264" spans="1:10" x14ac:dyDescent="0.25">
      <c r="A264" t="s">
        <v>92</v>
      </c>
      <c r="B264">
        <v>260</v>
      </c>
      <c r="C264">
        <v>0.44</v>
      </c>
      <c r="D264">
        <v>0.78</v>
      </c>
      <c r="E264">
        <v>0.19</v>
      </c>
      <c r="F264">
        <v>26.22</v>
      </c>
      <c r="G264">
        <v>0.26</v>
      </c>
      <c r="H264">
        <v>7.0000000000000001E-3</v>
      </c>
      <c r="I264">
        <v>1.33</v>
      </c>
      <c r="J264">
        <v>2.09</v>
      </c>
    </row>
    <row r="265" spans="1:10" x14ac:dyDescent="0.25">
      <c r="A265" t="s">
        <v>362</v>
      </c>
      <c r="B265">
        <v>10</v>
      </c>
      <c r="C265">
        <v>0</v>
      </c>
      <c r="D265">
        <v>0</v>
      </c>
      <c r="E265">
        <v>0</v>
      </c>
      <c r="F265">
        <v>0</v>
      </c>
      <c r="G265">
        <v>0</v>
      </c>
    </row>
    <row r="266" spans="1:10" x14ac:dyDescent="0.25">
      <c r="A266" t="s">
        <v>139</v>
      </c>
      <c r="B266">
        <v>260</v>
      </c>
      <c r="C266">
        <v>0.85</v>
      </c>
      <c r="D266">
        <v>0.61</v>
      </c>
      <c r="E266">
        <v>1.89</v>
      </c>
      <c r="F266">
        <v>47.68</v>
      </c>
      <c r="G266">
        <v>2.76</v>
      </c>
      <c r="H266">
        <v>0.04</v>
      </c>
      <c r="I266">
        <v>1.46</v>
      </c>
      <c r="J266">
        <v>2.25</v>
      </c>
    </row>
    <row r="267" spans="1:10" x14ac:dyDescent="0.25">
      <c r="A267" t="s">
        <v>363</v>
      </c>
      <c r="B267">
        <v>10</v>
      </c>
      <c r="C267">
        <v>0.7</v>
      </c>
      <c r="D267">
        <v>0.5</v>
      </c>
      <c r="E267">
        <v>0</v>
      </c>
      <c r="F267">
        <v>3.25</v>
      </c>
      <c r="G267">
        <v>0</v>
      </c>
      <c r="H267">
        <v>0</v>
      </c>
      <c r="J267">
        <v>1.53</v>
      </c>
    </row>
    <row r="268" spans="1:10" x14ac:dyDescent="0.25">
      <c r="A268" t="s">
        <v>364</v>
      </c>
      <c r="B268">
        <v>20</v>
      </c>
      <c r="C268">
        <v>0.23</v>
      </c>
      <c r="D268">
        <v>0.05</v>
      </c>
      <c r="E268">
        <v>0</v>
      </c>
      <c r="F268">
        <v>8.24</v>
      </c>
      <c r="G268">
        <v>0</v>
      </c>
      <c r="H268">
        <v>0</v>
      </c>
      <c r="J268">
        <v>1</v>
      </c>
    </row>
    <row r="269" spans="1:10" x14ac:dyDescent="0.25">
      <c r="A269" t="s">
        <v>365</v>
      </c>
      <c r="B269">
        <v>90</v>
      </c>
      <c r="C269">
        <v>0.3</v>
      </c>
      <c r="D269">
        <v>1.78</v>
      </c>
      <c r="E269">
        <v>0.18</v>
      </c>
      <c r="F269">
        <v>31.21</v>
      </c>
      <c r="G269">
        <v>0.34</v>
      </c>
      <c r="H269">
        <v>6.0000000000000001E-3</v>
      </c>
      <c r="I269">
        <v>1.85</v>
      </c>
      <c r="J269">
        <v>1.51</v>
      </c>
    </row>
    <row r="270" spans="1:10" x14ac:dyDescent="0.25">
      <c r="A270" t="s">
        <v>366</v>
      </c>
      <c r="B270">
        <v>10</v>
      </c>
      <c r="C270">
        <v>0.54</v>
      </c>
      <c r="D270">
        <v>0</v>
      </c>
      <c r="E270">
        <v>0</v>
      </c>
      <c r="F270">
        <v>1.08</v>
      </c>
      <c r="G270">
        <v>0</v>
      </c>
      <c r="H270">
        <v>0</v>
      </c>
      <c r="J270">
        <v>1.6</v>
      </c>
    </row>
    <row r="271" spans="1:10" x14ac:dyDescent="0.25">
      <c r="A271" t="s">
        <v>367</v>
      </c>
      <c r="B271">
        <v>40</v>
      </c>
      <c r="C271">
        <v>0.4</v>
      </c>
      <c r="D271">
        <v>0.15</v>
      </c>
      <c r="E271">
        <v>0.14000000000000001</v>
      </c>
      <c r="F271">
        <v>16.899999999999999</v>
      </c>
      <c r="G271">
        <v>0.15</v>
      </c>
      <c r="H271">
        <v>8.0000000000000002E-3</v>
      </c>
      <c r="I271">
        <v>1.08</v>
      </c>
      <c r="J271">
        <v>1.06</v>
      </c>
    </row>
    <row r="272" spans="1:10" x14ac:dyDescent="0.25">
      <c r="A272" t="s">
        <v>368</v>
      </c>
      <c r="B272">
        <v>70</v>
      </c>
      <c r="C272">
        <v>0.12</v>
      </c>
      <c r="D272">
        <v>1.17</v>
      </c>
      <c r="E272">
        <v>0</v>
      </c>
      <c r="F272">
        <v>0.87</v>
      </c>
      <c r="G272">
        <v>0</v>
      </c>
      <c r="H272">
        <v>0</v>
      </c>
      <c r="J272">
        <v>1</v>
      </c>
    </row>
    <row r="273" spans="1:10" x14ac:dyDescent="0.25">
      <c r="A273" t="s">
        <v>116</v>
      </c>
      <c r="B273">
        <v>210</v>
      </c>
      <c r="C273">
        <v>0.41</v>
      </c>
      <c r="D273">
        <v>1.38</v>
      </c>
      <c r="E273">
        <v>6.34</v>
      </c>
      <c r="F273">
        <v>36.409999999999997</v>
      </c>
      <c r="G273">
        <v>5.53</v>
      </c>
      <c r="H273">
        <v>0.17399999999999999</v>
      </c>
      <c r="I273">
        <v>0.87</v>
      </c>
      <c r="J273">
        <v>1.52</v>
      </c>
    </row>
    <row r="274" spans="1:10" x14ac:dyDescent="0.25">
      <c r="A274" t="s">
        <v>369</v>
      </c>
      <c r="B274">
        <v>70</v>
      </c>
      <c r="C274">
        <v>0.36</v>
      </c>
      <c r="D274">
        <v>0</v>
      </c>
      <c r="E274">
        <v>0.05</v>
      </c>
      <c r="F274">
        <v>33.369999999999997</v>
      </c>
      <c r="G274">
        <v>0.06</v>
      </c>
      <c r="H274">
        <v>2E-3</v>
      </c>
      <c r="I274">
        <v>1.1299999999999999</v>
      </c>
      <c r="J274">
        <v>1.07</v>
      </c>
    </row>
    <row r="275" spans="1:10" x14ac:dyDescent="0.25">
      <c r="A275" t="s">
        <v>370</v>
      </c>
      <c r="B275">
        <v>210</v>
      </c>
      <c r="C275">
        <v>0.45</v>
      </c>
      <c r="D275">
        <v>0.4</v>
      </c>
      <c r="E275">
        <v>1.21</v>
      </c>
      <c r="F275">
        <v>32.07</v>
      </c>
      <c r="G275">
        <v>1.58</v>
      </c>
      <c r="H275">
        <v>3.7999999999999999E-2</v>
      </c>
      <c r="I275">
        <v>1.31</v>
      </c>
      <c r="J275">
        <v>1.34</v>
      </c>
    </row>
    <row r="276" spans="1:10" x14ac:dyDescent="0.25">
      <c r="A276" t="s">
        <v>149</v>
      </c>
      <c r="B276">
        <v>10</v>
      </c>
      <c r="C276">
        <v>0.28000000000000003</v>
      </c>
      <c r="D276">
        <v>0</v>
      </c>
      <c r="E276">
        <v>0</v>
      </c>
      <c r="F276">
        <v>0.43</v>
      </c>
      <c r="G276">
        <v>0</v>
      </c>
      <c r="H276">
        <v>0</v>
      </c>
      <c r="J276">
        <v>1.5</v>
      </c>
    </row>
    <row r="277" spans="1:10" x14ac:dyDescent="0.25">
      <c r="A277" t="s">
        <v>371</v>
      </c>
      <c r="B277">
        <v>140</v>
      </c>
      <c r="C277">
        <v>0.39</v>
      </c>
      <c r="D277">
        <v>1.2</v>
      </c>
      <c r="E277">
        <v>2.42</v>
      </c>
      <c r="F277">
        <v>92.1</v>
      </c>
      <c r="G277">
        <v>3.05</v>
      </c>
      <c r="H277">
        <v>2.5999999999999999E-2</v>
      </c>
      <c r="I277">
        <v>1.26</v>
      </c>
      <c r="J277">
        <v>1.1599999999999999</v>
      </c>
    </row>
    <row r="278" spans="1:10" x14ac:dyDescent="0.25">
      <c r="A278" t="s">
        <v>372</v>
      </c>
      <c r="B278">
        <v>70</v>
      </c>
      <c r="C278">
        <v>0.32</v>
      </c>
      <c r="D278">
        <v>0.7</v>
      </c>
      <c r="E278">
        <v>6.28</v>
      </c>
      <c r="F278">
        <v>3.03</v>
      </c>
      <c r="G278">
        <v>0.69</v>
      </c>
      <c r="H278">
        <v>2.0710000000000002</v>
      </c>
      <c r="I278">
        <v>0.11</v>
      </c>
      <c r="J278">
        <v>1.07</v>
      </c>
    </row>
    <row r="279" spans="1:10" x14ac:dyDescent="0.25">
      <c r="A279" t="s">
        <v>373</v>
      </c>
      <c r="B279">
        <v>50</v>
      </c>
      <c r="C279">
        <v>0.44</v>
      </c>
      <c r="D279">
        <v>0.3</v>
      </c>
      <c r="E279">
        <v>5.78</v>
      </c>
      <c r="F279">
        <v>283.89999999999998</v>
      </c>
      <c r="G279">
        <v>8.92</v>
      </c>
      <c r="H279">
        <v>0.02</v>
      </c>
      <c r="I279">
        <v>1.54</v>
      </c>
      <c r="J279">
        <v>2.13</v>
      </c>
    </row>
    <row r="280" spans="1:10" x14ac:dyDescent="0.25">
      <c r="A280" t="s">
        <v>374</v>
      </c>
      <c r="B280">
        <v>50</v>
      </c>
      <c r="C280">
        <v>0.26</v>
      </c>
      <c r="D280">
        <v>0.97</v>
      </c>
      <c r="E280">
        <v>0.52</v>
      </c>
      <c r="F280">
        <v>22.54</v>
      </c>
      <c r="G280">
        <v>0.69</v>
      </c>
      <c r="H280">
        <v>2.3E-2</v>
      </c>
      <c r="I280">
        <v>1.33</v>
      </c>
      <c r="J280">
        <v>1.74</v>
      </c>
    </row>
    <row r="281" spans="1:10" x14ac:dyDescent="0.25">
      <c r="A281" t="s">
        <v>136</v>
      </c>
      <c r="B281">
        <v>20</v>
      </c>
      <c r="C281">
        <v>0.37</v>
      </c>
      <c r="D281">
        <v>1.01</v>
      </c>
      <c r="E281">
        <v>0</v>
      </c>
      <c r="F281">
        <v>0.22</v>
      </c>
      <c r="G281">
        <v>0</v>
      </c>
      <c r="H281">
        <v>0</v>
      </c>
      <c r="J281">
        <v>1</v>
      </c>
    </row>
    <row r="282" spans="1:10" x14ac:dyDescent="0.25">
      <c r="A282" t="s">
        <v>375</v>
      </c>
      <c r="B282">
        <v>40</v>
      </c>
      <c r="C282">
        <v>0.28000000000000003</v>
      </c>
      <c r="D282">
        <v>0.33</v>
      </c>
      <c r="E282">
        <v>0.2</v>
      </c>
      <c r="F282">
        <v>11.7</v>
      </c>
      <c r="G282">
        <v>0.12</v>
      </c>
      <c r="H282">
        <v>1.7000000000000001E-2</v>
      </c>
      <c r="I282">
        <v>0.61</v>
      </c>
      <c r="J282">
        <v>1</v>
      </c>
    </row>
    <row r="283" spans="1:10" x14ac:dyDescent="0.25">
      <c r="A283" t="s">
        <v>376</v>
      </c>
      <c r="B283">
        <v>90</v>
      </c>
      <c r="C283">
        <v>0.65</v>
      </c>
      <c r="D283">
        <v>1.23</v>
      </c>
      <c r="E283">
        <v>0</v>
      </c>
      <c r="F283">
        <v>3.03</v>
      </c>
      <c r="G283">
        <v>0</v>
      </c>
      <c r="H283">
        <v>0</v>
      </c>
      <c r="J283">
        <v>1</v>
      </c>
    </row>
    <row r="284" spans="1:10" x14ac:dyDescent="0.25">
      <c r="A284" t="s">
        <v>377</v>
      </c>
      <c r="B284">
        <v>90</v>
      </c>
      <c r="C284">
        <v>0.12</v>
      </c>
      <c r="D284">
        <v>0.98</v>
      </c>
      <c r="E284">
        <v>0.09</v>
      </c>
      <c r="F284">
        <v>0.65</v>
      </c>
      <c r="G284">
        <v>0.09</v>
      </c>
      <c r="H284">
        <v>0.13200000000000001</v>
      </c>
      <c r="I284">
        <v>1.0900000000000001</v>
      </c>
      <c r="J284">
        <v>1</v>
      </c>
    </row>
    <row r="285" spans="1:10" x14ac:dyDescent="0.25">
      <c r="A285" t="s">
        <v>135</v>
      </c>
      <c r="B285">
        <v>10</v>
      </c>
      <c r="C285">
        <v>0.32</v>
      </c>
      <c r="D285">
        <v>2.4500000000000002</v>
      </c>
      <c r="E285">
        <v>7.0000000000000007E-2</v>
      </c>
      <c r="F285">
        <v>8.02</v>
      </c>
      <c r="G285">
        <v>0.08</v>
      </c>
      <c r="H285">
        <v>8.0000000000000002E-3</v>
      </c>
      <c r="I285">
        <v>1.24</v>
      </c>
      <c r="J285">
        <v>1</v>
      </c>
    </row>
    <row r="286" spans="1:10" x14ac:dyDescent="0.25">
      <c r="A286" t="s">
        <v>154</v>
      </c>
      <c r="B286">
        <v>10</v>
      </c>
      <c r="C286">
        <v>0.08</v>
      </c>
      <c r="D286">
        <v>0</v>
      </c>
      <c r="E286">
        <v>0</v>
      </c>
      <c r="F286">
        <v>0</v>
      </c>
      <c r="G286">
        <v>0</v>
      </c>
    </row>
    <row r="287" spans="1:10" x14ac:dyDescent="0.25">
      <c r="A287" t="s">
        <v>103</v>
      </c>
      <c r="B287">
        <v>260</v>
      </c>
      <c r="C287">
        <v>0.6</v>
      </c>
      <c r="D287">
        <v>1.37</v>
      </c>
      <c r="E287">
        <v>0.93</v>
      </c>
      <c r="F287">
        <v>82.13</v>
      </c>
      <c r="G287">
        <v>1.18</v>
      </c>
      <c r="H287">
        <v>1.0999999999999999E-2</v>
      </c>
      <c r="I287">
        <v>1.28</v>
      </c>
      <c r="J287">
        <v>1.46</v>
      </c>
    </row>
    <row r="288" spans="1:10" x14ac:dyDescent="0.25">
      <c r="A288" t="s">
        <v>378</v>
      </c>
      <c r="B288">
        <v>10</v>
      </c>
      <c r="C288">
        <v>0.17</v>
      </c>
      <c r="D288">
        <v>0</v>
      </c>
      <c r="E288">
        <v>0.16</v>
      </c>
      <c r="F288">
        <v>1.95</v>
      </c>
      <c r="G288">
        <v>0.13</v>
      </c>
      <c r="H288">
        <v>0.08</v>
      </c>
      <c r="I288">
        <v>0.84</v>
      </c>
      <c r="J288">
        <v>1.56</v>
      </c>
    </row>
    <row r="289" spans="1:10" x14ac:dyDescent="0.25">
      <c r="A289" t="s">
        <v>379</v>
      </c>
      <c r="B289">
        <v>40</v>
      </c>
      <c r="C289">
        <v>0.13</v>
      </c>
      <c r="D289">
        <v>0</v>
      </c>
      <c r="E289">
        <v>1.41</v>
      </c>
      <c r="F289">
        <v>63.06</v>
      </c>
      <c r="G289">
        <v>2.11</v>
      </c>
      <c r="H289">
        <v>2.1999999999999999E-2</v>
      </c>
      <c r="I289">
        <v>1.49</v>
      </c>
      <c r="J289">
        <v>1.64</v>
      </c>
    </row>
    <row r="290" spans="1:10" x14ac:dyDescent="0.25">
      <c r="A290" t="s">
        <v>380</v>
      </c>
      <c r="B290">
        <v>110</v>
      </c>
      <c r="C290">
        <v>0.41</v>
      </c>
      <c r="D290">
        <v>0.47</v>
      </c>
      <c r="E290">
        <v>0.09</v>
      </c>
      <c r="F290">
        <v>9.9700000000000006</v>
      </c>
      <c r="G290">
        <v>0.04</v>
      </c>
      <c r="H290">
        <v>8.9999999999999993E-3</v>
      </c>
      <c r="I290">
        <v>0.47</v>
      </c>
      <c r="J290">
        <v>1.93</v>
      </c>
    </row>
    <row r="291" spans="1:10" x14ac:dyDescent="0.25">
      <c r="A291" t="s">
        <v>86</v>
      </c>
      <c r="B291">
        <v>590</v>
      </c>
      <c r="C291">
        <v>0.43</v>
      </c>
      <c r="D291">
        <v>1.05</v>
      </c>
      <c r="E291">
        <v>7.12</v>
      </c>
      <c r="F291">
        <v>102.94</v>
      </c>
      <c r="G291">
        <v>1.9</v>
      </c>
      <c r="H291">
        <v>6.9000000000000006E-2</v>
      </c>
      <c r="I291">
        <v>0.27</v>
      </c>
      <c r="J291">
        <v>1.33</v>
      </c>
    </row>
    <row r="292" spans="1:10" x14ac:dyDescent="0.25">
      <c r="A292" t="s">
        <v>381</v>
      </c>
      <c r="B292">
        <v>10</v>
      </c>
      <c r="C292">
        <v>0.13</v>
      </c>
      <c r="D292">
        <v>0.37</v>
      </c>
      <c r="E292">
        <v>0</v>
      </c>
      <c r="F292">
        <v>0</v>
      </c>
      <c r="G292">
        <v>0</v>
      </c>
    </row>
    <row r="293" spans="1:10" x14ac:dyDescent="0.25">
      <c r="A293" t="s">
        <v>382</v>
      </c>
      <c r="B293">
        <v>10</v>
      </c>
      <c r="C293">
        <v>0.56000000000000005</v>
      </c>
      <c r="D293">
        <v>0</v>
      </c>
      <c r="E293">
        <v>7.0000000000000007E-2</v>
      </c>
      <c r="F293">
        <v>10.19</v>
      </c>
      <c r="G293">
        <v>0.14000000000000001</v>
      </c>
      <c r="H293">
        <v>7.0000000000000001E-3</v>
      </c>
      <c r="I293">
        <v>2.08</v>
      </c>
      <c r="J293">
        <v>1.1499999999999999</v>
      </c>
    </row>
    <row r="294" spans="1:10" x14ac:dyDescent="0.25">
      <c r="A294" t="s">
        <v>383</v>
      </c>
      <c r="B294">
        <v>110</v>
      </c>
      <c r="C294">
        <v>0.18</v>
      </c>
      <c r="D294">
        <v>0.6</v>
      </c>
      <c r="E294">
        <v>0.02</v>
      </c>
      <c r="F294">
        <v>39.229999999999997</v>
      </c>
      <c r="G294">
        <v>0.04</v>
      </c>
      <c r="H294">
        <v>1E-3</v>
      </c>
      <c r="I294">
        <v>1.7</v>
      </c>
      <c r="J294">
        <v>1.33</v>
      </c>
    </row>
    <row r="295" spans="1:10" x14ac:dyDescent="0.25">
      <c r="A295" t="s">
        <v>384</v>
      </c>
      <c r="B295">
        <v>20</v>
      </c>
      <c r="C295">
        <v>0.17</v>
      </c>
      <c r="D295">
        <v>0.4</v>
      </c>
      <c r="E295">
        <v>0</v>
      </c>
      <c r="F295">
        <v>0</v>
      </c>
      <c r="G295">
        <v>0</v>
      </c>
    </row>
    <row r="296" spans="1:10" x14ac:dyDescent="0.25">
      <c r="A296" t="s">
        <v>385</v>
      </c>
      <c r="B296">
        <v>10</v>
      </c>
      <c r="C296">
        <v>0.22</v>
      </c>
      <c r="D296">
        <v>0</v>
      </c>
      <c r="E296">
        <v>0</v>
      </c>
      <c r="F296">
        <v>0</v>
      </c>
      <c r="G296">
        <v>0</v>
      </c>
    </row>
    <row r="297" spans="1:10" x14ac:dyDescent="0.25">
      <c r="A297" t="s">
        <v>386</v>
      </c>
      <c r="B297">
        <v>10</v>
      </c>
      <c r="C297">
        <v>0.09</v>
      </c>
      <c r="D297">
        <v>2.19</v>
      </c>
      <c r="E297">
        <v>0</v>
      </c>
      <c r="F297">
        <v>1.73</v>
      </c>
      <c r="G297">
        <v>0</v>
      </c>
      <c r="H297">
        <v>0</v>
      </c>
      <c r="J297">
        <v>1.1299999999999999</v>
      </c>
    </row>
    <row r="298" spans="1:10" x14ac:dyDescent="0.25">
      <c r="A298" t="s">
        <v>387</v>
      </c>
      <c r="B298">
        <v>30</v>
      </c>
      <c r="C298">
        <v>0.83</v>
      </c>
      <c r="D298">
        <v>0.84</v>
      </c>
      <c r="E298">
        <v>0.83</v>
      </c>
      <c r="F298">
        <v>54.61</v>
      </c>
      <c r="G298">
        <v>0.83</v>
      </c>
      <c r="H298">
        <v>1.4999999999999999E-2</v>
      </c>
      <c r="I298">
        <v>1</v>
      </c>
      <c r="J298">
        <v>1.6</v>
      </c>
    </row>
    <row r="299" spans="1:10" x14ac:dyDescent="0.25">
      <c r="A299" t="s">
        <v>173</v>
      </c>
      <c r="B299">
        <v>10</v>
      </c>
      <c r="C299">
        <v>0.57999999999999996</v>
      </c>
      <c r="D299">
        <v>1.84</v>
      </c>
      <c r="E299">
        <v>0.04</v>
      </c>
      <c r="F299">
        <v>1.95</v>
      </c>
      <c r="G299">
        <v>7.0000000000000007E-2</v>
      </c>
      <c r="H299">
        <v>1.9E-2</v>
      </c>
      <c r="I299">
        <v>1.82</v>
      </c>
      <c r="J299">
        <v>1.22</v>
      </c>
    </row>
    <row r="300" spans="1:10" x14ac:dyDescent="0.25">
      <c r="A300" t="s">
        <v>388</v>
      </c>
      <c r="B300">
        <v>260</v>
      </c>
      <c r="C300">
        <v>0.17</v>
      </c>
      <c r="D300">
        <v>0.94</v>
      </c>
      <c r="E300">
        <v>0</v>
      </c>
      <c r="F300">
        <v>0</v>
      </c>
      <c r="G300">
        <v>0</v>
      </c>
    </row>
    <row r="301" spans="1:10" x14ac:dyDescent="0.25">
      <c r="A301" t="s">
        <v>389</v>
      </c>
      <c r="B301">
        <v>50</v>
      </c>
      <c r="C301">
        <v>0.11</v>
      </c>
      <c r="D301">
        <v>2.65</v>
      </c>
      <c r="E301">
        <v>0.03</v>
      </c>
      <c r="F301">
        <v>6.72</v>
      </c>
      <c r="G301">
        <v>0</v>
      </c>
      <c r="H301">
        <v>4.0000000000000001E-3</v>
      </c>
      <c r="I301">
        <v>0.06</v>
      </c>
      <c r="J301">
        <v>1.32</v>
      </c>
    </row>
    <row r="302" spans="1:10" x14ac:dyDescent="0.25">
      <c r="A302" t="s">
        <v>390</v>
      </c>
      <c r="B302">
        <v>110</v>
      </c>
      <c r="C302">
        <v>0.6</v>
      </c>
      <c r="D302">
        <v>0.8</v>
      </c>
      <c r="E302">
        <v>0.08</v>
      </c>
      <c r="F302">
        <v>5.42</v>
      </c>
      <c r="G302">
        <v>0.04</v>
      </c>
      <c r="H302">
        <v>1.6E-2</v>
      </c>
      <c r="I302">
        <v>0.48</v>
      </c>
      <c r="J302">
        <v>1.04</v>
      </c>
    </row>
    <row r="303" spans="1:10" x14ac:dyDescent="0.25">
      <c r="A303" t="s">
        <v>123</v>
      </c>
      <c r="B303">
        <v>70</v>
      </c>
      <c r="C303">
        <v>0.63</v>
      </c>
      <c r="D303">
        <v>0.22</v>
      </c>
      <c r="E303">
        <v>0</v>
      </c>
      <c r="F303">
        <v>3.03</v>
      </c>
      <c r="G303">
        <v>0</v>
      </c>
      <c r="H303">
        <v>0</v>
      </c>
      <c r="J303">
        <v>1</v>
      </c>
    </row>
    <row r="304" spans="1:10" x14ac:dyDescent="0.25">
      <c r="A304" t="s">
        <v>146</v>
      </c>
      <c r="B304">
        <v>10</v>
      </c>
      <c r="C304">
        <v>0.4</v>
      </c>
      <c r="D304">
        <v>0.06</v>
      </c>
      <c r="E304">
        <v>0.02</v>
      </c>
      <c r="F304">
        <v>0.65</v>
      </c>
      <c r="G304">
        <v>0.02</v>
      </c>
      <c r="H304">
        <v>2.8000000000000001E-2</v>
      </c>
      <c r="I304">
        <v>1.36</v>
      </c>
      <c r="J304">
        <v>1</v>
      </c>
    </row>
    <row r="305" spans="1:10" x14ac:dyDescent="0.25">
      <c r="A305" t="s">
        <v>391</v>
      </c>
      <c r="B305">
        <v>40</v>
      </c>
      <c r="C305">
        <v>0.39</v>
      </c>
      <c r="D305">
        <v>0.91</v>
      </c>
      <c r="E305">
        <v>1.78</v>
      </c>
      <c r="F305">
        <v>79.319999999999993</v>
      </c>
      <c r="G305">
        <v>2.73</v>
      </c>
      <c r="H305">
        <v>2.1999999999999999E-2</v>
      </c>
      <c r="I305">
        <v>1.54</v>
      </c>
      <c r="J305">
        <v>1.44</v>
      </c>
    </row>
    <row r="306" spans="1:10" x14ac:dyDescent="0.25">
      <c r="A306" t="s">
        <v>144</v>
      </c>
      <c r="B306">
        <v>10</v>
      </c>
      <c r="C306">
        <v>0.21</v>
      </c>
      <c r="D306">
        <v>0</v>
      </c>
      <c r="E306">
        <v>0</v>
      </c>
      <c r="F306">
        <v>7.15</v>
      </c>
      <c r="G306">
        <v>0</v>
      </c>
      <c r="H306">
        <v>0</v>
      </c>
      <c r="J306">
        <v>1.03</v>
      </c>
    </row>
    <row r="307" spans="1:10" x14ac:dyDescent="0.25">
      <c r="A307" t="s">
        <v>176</v>
      </c>
      <c r="B307">
        <v>880</v>
      </c>
      <c r="C307">
        <v>0.56000000000000005</v>
      </c>
      <c r="D307">
        <v>0.7</v>
      </c>
      <c r="E307">
        <v>0.36</v>
      </c>
      <c r="F307">
        <v>34.020000000000003</v>
      </c>
      <c r="G307">
        <v>0.41</v>
      </c>
      <c r="H307">
        <v>0.01</v>
      </c>
      <c r="I307">
        <v>1.1499999999999999</v>
      </c>
      <c r="J307">
        <v>2.21</v>
      </c>
    </row>
    <row r="308" spans="1:10" x14ac:dyDescent="0.25">
      <c r="A308" t="s">
        <v>392</v>
      </c>
      <c r="B308">
        <v>40</v>
      </c>
      <c r="C308">
        <v>0.36</v>
      </c>
      <c r="D308">
        <v>0.24</v>
      </c>
      <c r="E308">
        <v>0.3</v>
      </c>
      <c r="F308">
        <v>27.96</v>
      </c>
      <c r="G308">
        <v>0.39</v>
      </c>
      <c r="H308">
        <v>1.0999999999999999E-2</v>
      </c>
      <c r="I308">
        <v>1.31</v>
      </c>
      <c r="J308">
        <v>1.74</v>
      </c>
    </row>
    <row r="309" spans="1:10" x14ac:dyDescent="0.25">
      <c r="A309" t="s">
        <v>157</v>
      </c>
      <c r="B309">
        <v>20</v>
      </c>
      <c r="C309">
        <v>0.41</v>
      </c>
      <c r="D309">
        <v>0.62</v>
      </c>
      <c r="E309">
        <v>0.09</v>
      </c>
      <c r="F309">
        <v>1.73</v>
      </c>
      <c r="G309">
        <v>0.09</v>
      </c>
      <c r="H309">
        <v>5.0999999999999997E-2</v>
      </c>
      <c r="I309">
        <v>1.01</v>
      </c>
      <c r="J309">
        <v>1</v>
      </c>
    </row>
    <row r="310" spans="1:10" x14ac:dyDescent="0.25">
      <c r="A310" t="s">
        <v>393</v>
      </c>
      <c r="B310">
        <v>30</v>
      </c>
      <c r="C310">
        <v>0.13</v>
      </c>
      <c r="D310">
        <v>0</v>
      </c>
      <c r="E310">
        <v>0</v>
      </c>
      <c r="F310">
        <v>7.58</v>
      </c>
      <c r="G310">
        <v>0</v>
      </c>
      <c r="H310">
        <v>0</v>
      </c>
      <c r="J310">
        <v>1.0900000000000001</v>
      </c>
    </row>
    <row r="311" spans="1:10" x14ac:dyDescent="0.25">
      <c r="A311" t="s">
        <v>394</v>
      </c>
      <c r="B311">
        <v>50</v>
      </c>
      <c r="C311">
        <v>0.26</v>
      </c>
      <c r="D311">
        <v>2.63</v>
      </c>
      <c r="E311">
        <v>0</v>
      </c>
      <c r="F311">
        <v>0</v>
      </c>
      <c r="G311">
        <v>0</v>
      </c>
    </row>
    <row r="312" spans="1:10" x14ac:dyDescent="0.25">
      <c r="A312" t="s">
        <v>160</v>
      </c>
      <c r="B312">
        <v>30</v>
      </c>
      <c r="C312">
        <v>0.23</v>
      </c>
      <c r="D312">
        <v>0.11</v>
      </c>
      <c r="E312">
        <v>0</v>
      </c>
      <c r="F312">
        <v>0.87</v>
      </c>
      <c r="G312">
        <v>0</v>
      </c>
      <c r="H312">
        <v>0</v>
      </c>
      <c r="J312">
        <v>1</v>
      </c>
    </row>
    <row r="313" spans="1:10" x14ac:dyDescent="0.25">
      <c r="A313" t="s">
        <v>395</v>
      </c>
      <c r="B313">
        <v>70</v>
      </c>
      <c r="C313">
        <v>0.66</v>
      </c>
      <c r="D313">
        <v>2.25</v>
      </c>
      <c r="E313">
        <v>3.94</v>
      </c>
      <c r="F313">
        <v>85.17</v>
      </c>
      <c r="G313">
        <v>2.0299999999999998</v>
      </c>
      <c r="H313">
        <v>4.5999999999999999E-2</v>
      </c>
      <c r="I313">
        <v>0.52</v>
      </c>
      <c r="J313">
        <v>1.42</v>
      </c>
    </row>
    <row r="314" spans="1:10" x14ac:dyDescent="0.25">
      <c r="A314" t="s">
        <v>162</v>
      </c>
      <c r="B314">
        <v>20</v>
      </c>
      <c r="C314">
        <v>0.73</v>
      </c>
      <c r="D314">
        <v>0.48</v>
      </c>
      <c r="E314">
        <v>0</v>
      </c>
      <c r="F314">
        <v>0</v>
      </c>
      <c r="G314">
        <v>0</v>
      </c>
    </row>
    <row r="315" spans="1:10" x14ac:dyDescent="0.25">
      <c r="A315" t="s">
        <v>396</v>
      </c>
      <c r="B315">
        <v>140</v>
      </c>
      <c r="C315">
        <v>0.38</v>
      </c>
      <c r="D315">
        <v>1.44</v>
      </c>
      <c r="E315">
        <v>0.15</v>
      </c>
      <c r="F315">
        <v>15.82</v>
      </c>
      <c r="G315">
        <v>0.28000000000000003</v>
      </c>
      <c r="H315">
        <v>8.9999999999999993E-3</v>
      </c>
      <c r="I315">
        <v>1.88</v>
      </c>
      <c r="J315">
        <v>1.58</v>
      </c>
    </row>
    <row r="316" spans="1:10" x14ac:dyDescent="0.25">
      <c r="A316" t="s">
        <v>397</v>
      </c>
      <c r="B316">
        <v>10</v>
      </c>
      <c r="C316">
        <v>0.33</v>
      </c>
      <c r="D316">
        <v>1.9</v>
      </c>
      <c r="E316">
        <v>0</v>
      </c>
      <c r="F316">
        <v>0.87</v>
      </c>
      <c r="G316">
        <v>0</v>
      </c>
      <c r="H316">
        <v>0</v>
      </c>
      <c r="J316">
        <v>1</v>
      </c>
    </row>
    <row r="317" spans="1:10" x14ac:dyDescent="0.25">
      <c r="A317" t="s">
        <v>119</v>
      </c>
      <c r="B317">
        <v>10</v>
      </c>
      <c r="C317">
        <v>0</v>
      </c>
      <c r="D317">
        <v>0</v>
      </c>
      <c r="E317">
        <v>0</v>
      </c>
      <c r="F317">
        <v>0</v>
      </c>
      <c r="G317">
        <v>0</v>
      </c>
    </row>
    <row r="318" spans="1:10" x14ac:dyDescent="0.25">
      <c r="A318" t="s">
        <v>398</v>
      </c>
      <c r="B318">
        <v>140</v>
      </c>
      <c r="C318">
        <v>0.32</v>
      </c>
      <c r="D318">
        <v>0.27</v>
      </c>
      <c r="E318">
        <v>0.55000000000000004</v>
      </c>
      <c r="F318">
        <v>25.79</v>
      </c>
      <c r="G318">
        <v>0.28999999999999998</v>
      </c>
      <c r="H318">
        <v>2.1000000000000001E-2</v>
      </c>
      <c r="I318">
        <v>0.53</v>
      </c>
      <c r="J318">
        <v>1.05</v>
      </c>
    </row>
    <row r="319" spans="1:10" x14ac:dyDescent="0.25">
      <c r="A319" t="s">
        <v>399</v>
      </c>
      <c r="B319">
        <v>210</v>
      </c>
      <c r="C319">
        <v>0.38</v>
      </c>
      <c r="D319">
        <v>1.41</v>
      </c>
      <c r="E319">
        <v>0.47</v>
      </c>
      <c r="F319">
        <v>16.04</v>
      </c>
      <c r="G319">
        <v>0.57999999999999996</v>
      </c>
      <c r="H319">
        <v>2.9000000000000001E-2</v>
      </c>
      <c r="I319">
        <v>1.24</v>
      </c>
      <c r="J319">
        <v>1.24</v>
      </c>
    </row>
    <row r="320" spans="1:10" x14ac:dyDescent="0.25">
      <c r="A320" t="s">
        <v>132</v>
      </c>
      <c r="B320">
        <v>30</v>
      </c>
      <c r="C320">
        <v>0.26</v>
      </c>
      <c r="D320">
        <v>0.8</v>
      </c>
      <c r="E320">
        <v>0</v>
      </c>
      <c r="F320">
        <v>4.12</v>
      </c>
      <c r="G320">
        <v>0</v>
      </c>
      <c r="H320">
        <v>1E-3</v>
      </c>
      <c r="I320">
        <v>0.37</v>
      </c>
      <c r="J320">
        <v>1</v>
      </c>
    </row>
    <row r="321" spans="1:10" x14ac:dyDescent="0.25">
      <c r="A321" t="s">
        <v>400</v>
      </c>
      <c r="B321">
        <v>10</v>
      </c>
      <c r="C321">
        <v>0</v>
      </c>
      <c r="D321">
        <v>0</v>
      </c>
      <c r="E321">
        <v>0</v>
      </c>
      <c r="F321">
        <v>0</v>
      </c>
      <c r="G321">
        <v>0</v>
      </c>
    </row>
    <row r="322" spans="1:10" x14ac:dyDescent="0.25">
      <c r="A322" t="s">
        <v>401</v>
      </c>
      <c r="B322">
        <v>20</v>
      </c>
      <c r="C322">
        <v>0.64</v>
      </c>
      <c r="D322">
        <v>0.72</v>
      </c>
      <c r="E322">
        <v>0.04</v>
      </c>
      <c r="F322">
        <v>9.75</v>
      </c>
      <c r="G322">
        <v>7.0000000000000007E-2</v>
      </c>
      <c r="H322">
        <v>4.0000000000000001E-3</v>
      </c>
      <c r="I322">
        <v>1.66</v>
      </c>
      <c r="J322">
        <v>2.27</v>
      </c>
    </row>
    <row r="323" spans="1:10" x14ac:dyDescent="0.25">
      <c r="A323" t="s">
        <v>402</v>
      </c>
      <c r="B323">
        <v>50</v>
      </c>
      <c r="C323">
        <v>0.06</v>
      </c>
      <c r="D323">
        <v>0</v>
      </c>
      <c r="E323">
        <v>0.01</v>
      </c>
      <c r="F323">
        <v>7.15</v>
      </c>
      <c r="G323">
        <v>0</v>
      </c>
      <c r="H323">
        <v>1E-3</v>
      </c>
      <c r="I323">
        <v>0.12</v>
      </c>
      <c r="J323">
        <v>1.06</v>
      </c>
    </row>
    <row r="324" spans="1:10" x14ac:dyDescent="0.25">
      <c r="A324" t="s">
        <v>403</v>
      </c>
      <c r="B324">
        <v>140</v>
      </c>
      <c r="C324">
        <v>0.44</v>
      </c>
      <c r="D324">
        <v>0.2</v>
      </c>
      <c r="E324">
        <v>0.56000000000000005</v>
      </c>
      <c r="F324">
        <v>12.35</v>
      </c>
      <c r="G324">
        <v>0.47</v>
      </c>
      <c r="H324">
        <v>4.4999999999999998E-2</v>
      </c>
      <c r="I324">
        <v>0.84</v>
      </c>
      <c r="J324">
        <v>2.44</v>
      </c>
    </row>
    <row r="325" spans="1:10" x14ac:dyDescent="0.25">
      <c r="A325" t="s">
        <v>404</v>
      </c>
      <c r="B325">
        <v>10</v>
      </c>
      <c r="C325">
        <v>0.54</v>
      </c>
      <c r="D325">
        <v>0.22</v>
      </c>
      <c r="E325">
        <v>0.01</v>
      </c>
      <c r="F325">
        <v>16.690000000000001</v>
      </c>
      <c r="G325">
        <v>0.01</v>
      </c>
      <c r="H325">
        <v>1E-3</v>
      </c>
      <c r="I325">
        <v>1.06</v>
      </c>
      <c r="J325">
        <v>1.22</v>
      </c>
    </row>
    <row r="326" spans="1:10" x14ac:dyDescent="0.25">
      <c r="A326" t="s">
        <v>405</v>
      </c>
      <c r="B326">
        <v>50</v>
      </c>
      <c r="C326">
        <v>0.35</v>
      </c>
      <c r="D326">
        <v>1.04</v>
      </c>
      <c r="E326">
        <v>0</v>
      </c>
      <c r="F326">
        <v>1.52</v>
      </c>
      <c r="G326">
        <v>0</v>
      </c>
      <c r="H326">
        <v>0</v>
      </c>
      <c r="J326">
        <v>1</v>
      </c>
    </row>
    <row r="327" spans="1:10" x14ac:dyDescent="0.25">
      <c r="A327" t="s">
        <v>406</v>
      </c>
      <c r="B327">
        <v>20</v>
      </c>
      <c r="C327">
        <v>0.26</v>
      </c>
      <c r="D327">
        <v>1.84</v>
      </c>
      <c r="E327">
        <v>0</v>
      </c>
      <c r="F327">
        <v>4.9800000000000004</v>
      </c>
      <c r="G327">
        <v>0</v>
      </c>
      <c r="H327">
        <v>0</v>
      </c>
      <c r="J327">
        <v>1.22</v>
      </c>
    </row>
    <row r="328" spans="1:10" x14ac:dyDescent="0.25">
      <c r="A328" t="s">
        <v>407</v>
      </c>
      <c r="B328">
        <v>10</v>
      </c>
      <c r="C328">
        <v>0.28999999999999998</v>
      </c>
      <c r="D328">
        <v>0.12</v>
      </c>
      <c r="E328">
        <v>0.05</v>
      </c>
      <c r="F328">
        <v>3.9</v>
      </c>
      <c r="G328">
        <v>0.08</v>
      </c>
      <c r="H328">
        <v>1.2E-2</v>
      </c>
      <c r="I328">
        <v>1.75</v>
      </c>
      <c r="J328">
        <v>1.89</v>
      </c>
    </row>
    <row r="329" spans="1:10" x14ac:dyDescent="0.25">
      <c r="A329" t="s">
        <v>143</v>
      </c>
      <c r="B329">
        <v>90</v>
      </c>
      <c r="C329">
        <v>0.62</v>
      </c>
      <c r="D329">
        <v>0.82</v>
      </c>
      <c r="E329">
        <v>0.37</v>
      </c>
      <c r="F329">
        <v>13.65</v>
      </c>
      <c r="G329">
        <v>0.64</v>
      </c>
      <c r="H329">
        <v>2.7E-2</v>
      </c>
      <c r="I329">
        <v>1.75</v>
      </c>
      <c r="J329">
        <v>1.43</v>
      </c>
    </row>
    <row r="330" spans="1:10" x14ac:dyDescent="0.25">
      <c r="A330" t="s">
        <v>408</v>
      </c>
      <c r="B330">
        <v>10</v>
      </c>
      <c r="C330">
        <v>0.14000000000000001</v>
      </c>
      <c r="D330">
        <v>0</v>
      </c>
      <c r="E330">
        <v>0</v>
      </c>
      <c r="F330">
        <v>0</v>
      </c>
      <c r="G330">
        <v>0</v>
      </c>
    </row>
    <row r="331" spans="1:10" x14ac:dyDescent="0.25">
      <c r="A331" t="s">
        <v>164</v>
      </c>
      <c r="B331">
        <v>320</v>
      </c>
      <c r="C331">
        <v>0.63</v>
      </c>
      <c r="D331">
        <v>1.54</v>
      </c>
      <c r="E331">
        <v>2.27</v>
      </c>
      <c r="F331">
        <v>230.15</v>
      </c>
      <c r="G331">
        <v>2.91</v>
      </c>
      <c r="H331">
        <v>0.01</v>
      </c>
      <c r="I331">
        <v>1.28</v>
      </c>
      <c r="J331">
        <v>1.35</v>
      </c>
    </row>
    <row r="332" spans="1:10" x14ac:dyDescent="0.25">
      <c r="A332" t="s">
        <v>409</v>
      </c>
      <c r="B332">
        <v>140</v>
      </c>
      <c r="C332">
        <v>7.0000000000000007E-2</v>
      </c>
      <c r="D332">
        <v>0</v>
      </c>
      <c r="E332">
        <v>0</v>
      </c>
      <c r="F332">
        <v>1.52</v>
      </c>
      <c r="G332">
        <v>0</v>
      </c>
      <c r="H332">
        <v>0</v>
      </c>
      <c r="J332">
        <v>1</v>
      </c>
    </row>
    <row r="333" spans="1:10" x14ac:dyDescent="0.25">
      <c r="A333" t="s">
        <v>152</v>
      </c>
      <c r="B333">
        <v>50</v>
      </c>
      <c r="C333">
        <v>0.37</v>
      </c>
      <c r="D333">
        <v>1.1299999999999999</v>
      </c>
      <c r="E333">
        <v>0</v>
      </c>
      <c r="F333">
        <v>0.87</v>
      </c>
      <c r="G333">
        <v>0</v>
      </c>
      <c r="H333">
        <v>0</v>
      </c>
      <c r="J333">
        <v>1</v>
      </c>
    </row>
    <row r="334" spans="1:10" x14ac:dyDescent="0.25">
      <c r="A334" t="s">
        <v>410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</row>
    <row r="335" spans="1:10" x14ac:dyDescent="0.25">
      <c r="A335" t="s">
        <v>411</v>
      </c>
      <c r="B335">
        <v>20</v>
      </c>
      <c r="C335">
        <v>0.04</v>
      </c>
      <c r="D335">
        <v>0</v>
      </c>
      <c r="E335">
        <v>0</v>
      </c>
      <c r="F335">
        <v>0.22</v>
      </c>
      <c r="G335">
        <v>0</v>
      </c>
      <c r="H335">
        <v>0</v>
      </c>
      <c r="J335">
        <v>1</v>
      </c>
    </row>
    <row r="336" spans="1:10" x14ac:dyDescent="0.25">
      <c r="A336" t="s">
        <v>412</v>
      </c>
      <c r="B336">
        <v>20</v>
      </c>
      <c r="C336">
        <v>0.66</v>
      </c>
      <c r="D336">
        <v>2.19</v>
      </c>
      <c r="E336">
        <v>0.4</v>
      </c>
      <c r="F336">
        <v>28.61</v>
      </c>
      <c r="G336">
        <v>0.46</v>
      </c>
      <c r="H336">
        <v>1.4E-2</v>
      </c>
      <c r="I336">
        <v>1.1499999999999999</v>
      </c>
      <c r="J336">
        <v>1.84</v>
      </c>
    </row>
    <row r="337" spans="1:10" x14ac:dyDescent="0.25">
      <c r="A337" t="s">
        <v>413</v>
      </c>
      <c r="B337">
        <v>20</v>
      </c>
      <c r="C337">
        <v>0.2</v>
      </c>
      <c r="D337">
        <v>1.37</v>
      </c>
      <c r="E337">
        <v>0</v>
      </c>
      <c r="F337">
        <v>0</v>
      </c>
      <c r="G337">
        <v>0</v>
      </c>
    </row>
    <row r="338" spans="1:10" x14ac:dyDescent="0.25">
      <c r="A338" t="s">
        <v>414</v>
      </c>
      <c r="B338">
        <v>30</v>
      </c>
      <c r="C338">
        <v>0.59</v>
      </c>
      <c r="D338">
        <v>1.33</v>
      </c>
      <c r="E338">
        <v>0.03</v>
      </c>
      <c r="F338">
        <v>9.5399999999999991</v>
      </c>
      <c r="G338">
        <v>0.01</v>
      </c>
      <c r="H338">
        <v>4.0000000000000001E-3</v>
      </c>
      <c r="I338">
        <v>0.18</v>
      </c>
      <c r="J338">
        <v>1.1599999999999999</v>
      </c>
    </row>
    <row r="339" spans="1:10" x14ac:dyDescent="0.25">
      <c r="A339" t="s">
        <v>166</v>
      </c>
      <c r="B339">
        <v>10</v>
      </c>
      <c r="C339">
        <v>0.35</v>
      </c>
      <c r="D339">
        <v>0</v>
      </c>
      <c r="E339">
        <v>0</v>
      </c>
      <c r="F339">
        <v>3.47</v>
      </c>
      <c r="G339">
        <v>0</v>
      </c>
      <c r="H339">
        <v>0</v>
      </c>
      <c r="J339">
        <v>1.38</v>
      </c>
    </row>
    <row r="340" spans="1:10" x14ac:dyDescent="0.25">
      <c r="A340" t="s">
        <v>148</v>
      </c>
      <c r="B340">
        <v>40</v>
      </c>
      <c r="C340">
        <v>0.76</v>
      </c>
      <c r="D340">
        <v>0.82</v>
      </c>
      <c r="E340">
        <v>0.16</v>
      </c>
      <c r="F340">
        <v>8.24</v>
      </c>
      <c r="G340">
        <v>0.24</v>
      </c>
      <c r="H340">
        <v>1.9E-2</v>
      </c>
      <c r="I340">
        <v>1.53</v>
      </c>
      <c r="J340">
        <v>1.18</v>
      </c>
    </row>
    <row r="341" spans="1:10" x14ac:dyDescent="0.25">
      <c r="A341" t="s">
        <v>170</v>
      </c>
      <c r="B341">
        <v>210</v>
      </c>
      <c r="C341">
        <v>0.62</v>
      </c>
      <c r="D341">
        <v>0.44</v>
      </c>
      <c r="E341">
        <v>0.35</v>
      </c>
      <c r="F341">
        <v>14.09</v>
      </c>
      <c r="G341">
        <v>0.54</v>
      </c>
      <c r="H341">
        <v>2.5000000000000001E-2</v>
      </c>
      <c r="I341">
        <v>1.53</v>
      </c>
      <c r="J341">
        <v>1.38</v>
      </c>
    </row>
    <row r="342" spans="1:10" x14ac:dyDescent="0.25">
      <c r="A342" t="s">
        <v>415</v>
      </c>
      <c r="B342">
        <v>10</v>
      </c>
      <c r="C342">
        <v>0.27</v>
      </c>
      <c r="D342">
        <v>0.1</v>
      </c>
      <c r="E342">
        <v>0</v>
      </c>
      <c r="F342">
        <v>3.25</v>
      </c>
      <c r="G342">
        <v>0</v>
      </c>
      <c r="H342">
        <v>0</v>
      </c>
      <c r="J342">
        <v>3.47</v>
      </c>
    </row>
    <row r="343" spans="1:10" x14ac:dyDescent="0.25">
      <c r="A343" t="s">
        <v>416</v>
      </c>
      <c r="B343">
        <v>140</v>
      </c>
      <c r="C343">
        <v>0.52</v>
      </c>
      <c r="D343">
        <v>1.01</v>
      </c>
      <c r="E343">
        <v>0.28000000000000003</v>
      </c>
      <c r="F343">
        <v>13.65</v>
      </c>
      <c r="G343">
        <v>0.32</v>
      </c>
      <c r="H343">
        <v>0.02</v>
      </c>
      <c r="I343">
        <v>1.1399999999999999</v>
      </c>
      <c r="J343">
        <v>1.05</v>
      </c>
    </row>
    <row r="344" spans="1:10" x14ac:dyDescent="0.25">
      <c r="A344" t="s">
        <v>46</v>
      </c>
      <c r="B344">
        <v>10</v>
      </c>
      <c r="C344">
        <v>0.43</v>
      </c>
      <c r="D344">
        <v>0</v>
      </c>
      <c r="E344">
        <v>0</v>
      </c>
      <c r="F344">
        <v>0.65</v>
      </c>
      <c r="G344">
        <v>0</v>
      </c>
      <c r="H344">
        <v>0</v>
      </c>
      <c r="J344">
        <v>1</v>
      </c>
    </row>
    <row r="345" spans="1:10" x14ac:dyDescent="0.25">
      <c r="A345" t="s">
        <v>156</v>
      </c>
      <c r="B345">
        <v>10</v>
      </c>
      <c r="C345">
        <v>0.36</v>
      </c>
      <c r="D345">
        <v>0</v>
      </c>
      <c r="E345">
        <v>0</v>
      </c>
      <c r="F345">
        <v>0</v>
      </c>
      <c r="G345">
        <v>0</v>
      </c>
    </row>
    <row r="346" spans="1:10" x14ac:dyDescent="0.25">
      <c r="A346" t="s">
        <v>151</v>
      </c>
      <c r="B346">
        <v>20</v>
      </c>
      <c r="C346">
        <v>0.74</v>
      </c>
      <c r="D346">
        <v>0</v>
      </c>
      <c r="E346">
        <v>0</v>
      </c>
      <c r="F346">
        <v>0.22</v>
      </c>
      <c r="G346">
        <v>0</v>
      </c>
      <c r="H346">
        <v>0</v>
      </c>
      <c r="J346">
        <v>1</v>
      </c>
    </row>
    <row r="347" spans="1:10" x14ac:dyDescent="0.25">
      <c r="A347" t="s">
        <v>417</v>
      </c>
      <c r="B347">
        <v>140</v>
      </c>
      <c r="C347">
        <v>0.34</v>
      </c>
      <c r="D347">
        <v>0.56999999999999995</v>
      </c>
      <c r="E347">
        <v>0</v>
      </c>
      <c r="F347">
        <v>27.09</v>
      </c>
      <c r="G347">
        <v>0</v>
      </c>
      <c r="H347">
        <v>0</v>
      </c>
      <c r="I347">
        <v>2.1800000000000002</v>
      </c>
      <c r="J347">
        <v>1.1000000000000001</v>
      </c>
    </row>
    <row r="348" spans="1:10" x14ac:dyDescent="0.25">
      <c r="A348" t="s">
        <v>177</v>
      </c>
      <c r="B348">
        <v>170</v>
      </c>
      <c r="C348">
        <v>0.65</v>
      </c>
      <c r="D348">
        <v>0.31</v>
      </c>
      <c r="E348">
        <v>1.47</v>
      </c>
      <c r="F348">
        <v>49.84</v>
      </c>
      <c r="G348">
        <v>1.83</v>
      </c>
      <c r="H348">
        <v>0.03</v>
      </c>
      <c r="I348">
        <v>1.24</v>
      </c>
      <c r="J348">
        <v>1.41</v>
      </c>
    </row>
    <row r="349" spans="1:10" x14ac:dyDescent="0.25">
      <c r="A349" t="s">
        <v>189</v>
      </c>
      <c r="B349">
        <v>10</v>
      </c>
      <c r="C349">
        <v>0.66</v>
      </c>
      <c r="D349">
        <v>1.17</v>
      </c>
      <c r="E349">
        <v>0</v>
      </c>
      <c r="F349">
        <v>1.08</v>
      </c>
      <c r="G349">
        <v>0</v>
      </c>
      <c r="H349">
        <v>0</v>
      </c>
      <c r="J349">
        <v>1</v>
      </c>
    </row>
    <row r="350" spans="1:10" x14ac:dyDescent="0.25">
      <c r="A350" t="s">
        <v>418</v>
      </c>
      <c r="B350">
        <v>20</v>
      </c>
      <c r="C350">
        <v>0.45</v>
      </c>
      <c r="D350">
        <v>0.1</v>
      </c>
      <c r="E350">
        <v>0</v>
      </c>
      <c r="F350">
        <v>4.55</v>
      </c>
      <c r="G350">
        <v>0</v>
      </c>
      <c r="H350">
        <v>0</v>
      </c>
      <c r="J350">
        <v>2.1</v>
      </c>
    </row>
    <row r="351" spans="1:10" x14ac:dyDescent="0.25">
      <c r="A351" t="s">
        <v>419</v>
      </c>
      <c r="B351">
        <v>10</v>
      </c>
      <c r="C351">
        <v>0.22</v>
      </c>
      <c r="D351">
        <v>0</v>
      </c>
      <c r="E351">
        <v>0</v>
      </c>
      <c r="F351">
        <v>0</v>
      </c>
      <c r="G351">
        <v>0</v>
      </c>
    </row>
    <row r="352" spans="1:10" x14ac:dyDescent="0.25">
      <c r="A352" t="s">
        <v>187</v>
      </c>
      <c r="B352">
        <v>170</v>
      </c>
      <c r="C352">
        <v>0.56000000000000005</v>
      </c>
      <c r="D352">
        <v>0.49</v>
      </c>
      <c r="E352">
        <v>0.5</v>
      </c>
      <c r="F352">
        <v>42.26</v>
      </c>
      <c r="G352">
        <v>0.46</v>
      </c>
      <c r="H352">
        <v>1.2E-2</v>
      </c>
      <c r="I352">
        <v>0.93</v>
      </c>
      <c r="J352">
        <v>1.46</v>
      </c>
    </row>
    <row r="353" spans="1:10" x14ac:dyDescent="0.25">
      <c r="A353" t="s">
        <v>130</v>
      </c>
      <c r="B353">
        <v>140</v>
      </c>
      <c r="C353">
        <v>0.49</v>
      </c>
      <c r="D353">
        <v>1.2</v>
      </c>
      <c r="E353">
        <v>0.12</v>
      </c>
      <c r="F353">
        <v>1.73</v>
      </c>
      <c r="G353">
        <v>0.16</v>
      </c>
      <c r="H353">
        <v>7.0999999999999994E-2</v>
      </c>
      <c r="I353">
        <v>1.3</v>
      </c>
      <c r="J353">
        <v>2</v>
      </c>
    </row>
    <row r="354" spans="1:10" x14ac:dyDescent="0.25">
      <c r="A354" t="s">
        <v>420</v>
      </c>
      <c r="B354">
        <v>70</v>
      </c>
      <c r="C354">
        <v>0.52</v>
      </c>
      <c r="D354">
        <v>1.97</v>
      </c>
      <c r="E354">
        <v>0.57999999999999996</v>
      </c>
      <c r="F354">
        <v>39.659999999999997</v>
      </c>
      <c r="G354">
        <v>0.67</v>
      </c>
      <c r="H354">
        <v>1.4999999999999999E-2</v>
      </c>
      <c r="I354">
        <v>1.17</v>
      </c>
      <c r="J354">
        <v>1.66</v>
      </c>
    </row>
    <row r="355" spans="1:10" x14ac:dyDescent="0.25">
      <c r="A355" t="s">
        <v>421</v>
      </c>
      <c r="B355">
        <v>10</v>
      </c>
      <c r="C355">
        <v>0.01</v>
      </c>
      <c r="D355">
        <v>0</v>
      </c>
      <c r="E355">
        <v>0.2</v>
      </c>
      <c r="F355">
        <v>11.05</v>
      </c>
      <c r="G355">
        <v>0.39</v>
      </c>
      <c r="H355">
        <v>1.7999999999999999E-2</v>
      </c>
      <c r="I355">
        <v>1.92</v>
      </c>
      <c r="J355">
        <v>1.57</v>
      </c>
    </row>
    <row r="356" spans="1:10" x14ac:dyDescent="0.25">
      <c r="A356" t="s">
        <v>182</v>
      </c>
      <c r="B356">
        <v>90</v>
      </c>
      <c r="C356">
        <v>0.44</v>
      </c>
      <c r="D356">
        <v>0.7</v>
      </c>
      <c r="E356">
        <v>0.23</v>
      </c>
      <c r="F356">
        <v>8.67</v>
      </c>
      <c r="G356">
        <v>0.44</v>
      </c>
      <c r="H356">
        <v>2.7E-2</v>
      </c>
      <c r="I356">
        <v>1.86</v>
      </c>
      <c r="J356">
        <v>1.25</v>
      </c>
    </row>
    <row r="357" spans="1:10" x14ac:dyDescent="0.25">
      <c r="A357" t="s">
        <v>422</v>
      </c>
      <c r="B357">
        <v>480</v>
      </c>
      <c r="C357">
        <v>0.85</v>
      </c>
      <c r="D357">
        <v>0.85</v>
      </c>
      <c r="E357">
        <v>2.5</v>
      </c>
      <c r="F357">
        <v>175.54</v>
      </c>
      <c r="G357">
        <v>3.22</v>
      </c>
      <c r="H357">
        <v>1.4E-2</v>
      </c>
      <c r="I357">
        <v>1.29</v>
      </c>
      <c r="J357">
        <v>1.96</v>
      </c>
    </row>
    <row r="358" spans="1:10" x14ac:dyDescent="0.25">
      <c r="A358" t="s">
        <v>423</v>
      </c>
      <c r="B358">
        <v>90</v>
      </c>
      <c r="C358">
        <v>0.45</v>
      </c>
      <c r="D358">
        <v>0.65</v>
      </c>
      <c r="E358">
        <v>1.48</v>
      </c>
      <c r="F358">
        <v>86.9</v>
      </c>
      <c r="G358">
        <v>2.2599999999999998</v>
      </c>
      <c r="H358">
        <v>1.7000000000000001E-2</v>
      </c>
      <c r="I358">
        <v>1.53</v>
      </c>
      <c r="J358">
        <v>1.62</v>
      </c>
    </row>
    <row r="359" spans="1:10" x14ac:dyDescent="0.25">
      <c r="A359" t="s">
        <v>150</v>
      </c>
      <c r="B359">
        <v>10</v>
      </c>
      <c r="C359">
        <v>0</v>
      </c>
      <c r="D359">
        <v>0</v>
      </c>
      <c r="E359">
        <v>0</v>
      </c>
      <c r="F359">
        <v>0.65</v>
      </c>
      <c r="G359">
        <v>0</v>
      </c>
      <c r="H359">
        <v>0</v>
      </c>
      <c r="J359">
        <v>1</v>
      </c>
    </row>
    <row r="360" spans="1:10" x14ac:dyDescent="0.25">
      <c r="A360" t="s">
        <v>424</v>
      </c>
      <c r="B360">
        <v>10</v>
      </c>
      <c r="C360">
        <v>0.41</v>
      </c>
      <c r="D360">
        <v>0.13</v>
      </c>
      <c r="E360">
        <v>0.3</v>
      </c>
      <c r="F360">
        <v>21.02</v>
      </c>
      <c r="G360">
        <v>0.17</v>
      </c>
      <c r="H360">
        <v>1.4E-2</v>
      </c>
      <c r="I360">
        <v>0.56999999999999995</v>
      </c>
      <c r="J360">
        <v>1.62</v>
      </c>
    </row>
    <row r="361" spans="1:10" x14ac:dyDescent="0.25">
      <c r="A361" t="s">
        <v>425</v>
      </c>
      <c r="B361">
        <v>40</v>
      </c>
      <c r="C361">
        <v>0.51</v>
      </c>
      <c r="D361">
        <v>0.6</v>
      </c>
      <c r="E361">
        <v>0</v>
      </c>
      <c r="F361">
        <v>0</v>
      </c>
      <c r="G361">
        <v>0</v>
      </c>
    </row>
    <row r="362" spans="1:10" x14ac:dyDescent="0.25">
      <c r="A362" t="s">
        <v>426</v>
      </c>
      <c r="B362">
        <v>50</v>
      </c>
      <c r="C362">
        <v>0.16</v>
      </c>
      <c r="D362">
        <v>0.1</v>
      </c>
      <c r="E362">
        <v>0</v>
      </c>
      <c r="F362">
        <v>0.22</v>
      </c>
      <c r="G362">
        <v>0</v>
      </c>
      <c r="H362">
        <v>0</v>
      </c>
      <c r="J362">
        <v>1</v>
      </c>
    </row>
    <row r="363" spans="1:10" x14ac:dyDescent="0.25">
      <c r="A363" t="s">
        <v>427</v>
      </c>
      <c r="B363">
        <v>40</v>
      </c>
      <c r="C363">
        <v>0.39</v>
      </c>
      <c r="D363">
        <v>0.23</v>
      </c>
      <c r="E363">
        <v>1.24</v>
      </c>
      <c r="F363">
        <v>45.08</v>
      </c>
      <c r="G363">
        <v>1.58</v>
      </c>
      <c r="H363">
        <v>2.7E-2</v>
      </c>
      <c r="I363">
        <v>1.28</v>
      </c>
      <c r="J363">
        <v>1.55</v>
      </c>
    </row>
    <row r="364" spans="1:10" x14ac:dyDescent="0.25">
      <c r="A364" t="s">
        <v>428</v>
      </c>
      <c r="B364">
        <v>20</v>
      </c>
      <c r="C364">
        <v>0.37</v>
      </c>
      <c r="D364">
        <v>0.55000000000000004</v>
      </c>
      <c r="E364">
        <v>0.24</v>
      </c>
      <c r="F364">
        <v>52.23</v>
      </c>
      <c r="G364">
        <v>0.39</v>
      </c>
      <c r="H364">
        <v>5.0000000000000001E-3</v>
      </c>
      <c r="I364">
        <v>1.59</v>
      </c>
      <c r="J364">
        <v>1.54</v>
      </c>
    </row>
    <row r="365" spans="1:10" x14ac:dyDescent="0.25">
      <c r="A365" t="s">
        <v>180</v>
      </c>
      <c r="B365">
        <v>20</v>
      </c>
      <c r="C365">
        <v>0.39</v>
      </c>
      <c r="D365">
        <v>1.47</v>
      </c>
      <c r="E365">
        <v>0</v>
      </c>
      <c r="F365">
        <v>6.07</v>
      </c>
      <c r="G365">
        <v>0</v>
      </c>
      <c r="H365">
        <v>0</v>
      </c>
      <c r="J365">
        <v>1.1100000000000001</v>
      </c>
    </row>
    <row r="366" spans="1:10" x14ac:dyDescent="0.25">
      <c r="A366" t="s">
        <v>186</v>
      </c>
      <c r="B366">
        <v>50</v>
      </c>
      <c r="C366">
        <v>0.44</v>
      </c>
      <c r="D366">
        <v>0.72</v>
      </c>
      <c r="E366">
        <v>0.91</v>
      </c>
      <c r="F366">
        <v>79.53</v>
      </c>
      <c r="G366">
        <v>1.33</v>
      </c>
      <c r="H366">
        <v>1.0999999999999999E-2</v>
      </c>
      <c r="I366">
        <v>1.47</v>
      </c>
      <c r="J366">
        <v>1.3</v>
      </c>
    </row>
    <row r="367" spans="1:10" x14ac:dyDescent="0.25">
      <c r="A367" t="s">
        <v>429</v>
      </c>
      <c r="B367">
        <v>170</v>
      </c>
      <c r="C367">
        <v>0.43</v>
      </c>
      <c r="D367">
        <v>0.13</v>
      </c>
      <c r="E367">
        <v>0.08</v>
      </c>
      <c r="F367">
        <v>50.49</v>
      </c>
      <c r="G367">
        <v>0.1</v>
      </c>
      <c r="H367">
        <v>2E-3</v>
      </c>
      <c r="I367">
        <v>1.26</v>
      </c>
      <c r="J367">
        <v>1.27</v>
      </c>
    </row>
    <row r="368" spans="1:10" x14ac:dyDescent="0.25">
      <c r="A368" t="s">
        <v>430</v>
      </c>
      <c r="B368">
        <v>10</v>
      </c>
      <c r="C368">
        <v>0.27</v>
      </c>
      <c r="D368">
        <v>1.89</v>
      </c>
      <c r="E368">
        <v>0</v>
      </c>
      <c r="F368">
        <v>0.22</v>
      </c>
      <c r="G368">
        <v>0</v>
      </c>
      <c r="H368">
        <v>0</v>
      </c>
      <c r="J368">
        <v>1</v>
      </c>
    </row>
    <row r="369" spans="1:10" x14ac:dyDescent="0.25">
      <c r="A369" t="s">
        <v>431</v>
      </c>
      <c r="B369">
        <v>10</v>
      </c>
      <c r="C369">
        <v>0.19</v>
      </c>
      <c r="D369">
        <v>0</v>
      </c>
      <c r="E369">
        <v>0</v>
      </c>
      <c r="F369">
        <v>0</v>
      </c>
      <c r="G369">
        <v>0</v>
      </c>
    </row>
    <row r="370" spans="1:10" x14ac:dyDescent="0.25">
      <c r="A370" t="s">
        <v>432</v>
      </c>
      <c r="B370">
        <v>50</v>
      </c>
      <c r="C370">
        <v>0.31</v>
      </c>
      <c r="D370">
        <v>1.1399999999999999</v>
      </c>
      <c r="E370">
        <v>0</v>
      </c>
      <c r="F370">
        <v>1.08</v>
      </c>
      <c r="G370">
        <v>0</v>
      </c>
      <c r="H370">
        <v>0</v>
      </c>
      <c r="J370">
        <v>2.4</v>
      </c>
    </row>
    <row r="371" spans="1:10" x14ac:dyDescent="0.25">
      <c r="A371" t="s">
        <v>142</v>
      </c>
      <c r="B371">
        <v>10</v>
      </c>
      <c r="C371">
        <v>0.24</v>
      </c>
      <c r="D371">
        <v>0.45</v>
      </c>
      <c r="E371">
        <v>0</v>
      </c>
      <c r="F371">
        <v>1.08</v>
      </c>
      <c r="G371">
        <v>0</v>
      </c>
      <c r="H371">
        <v>0</v>
      </c>
      <c r="J371">
        <v>1</v>
      </c>
    </row>
    <row r="372" spans="1:10" x14ac:dyDescent="0.25">
      <c r="A372" t="s">
        <v>433</v>
      </c>
      <c r="B372">
        <v>70</v>
      </c>
      <c r="C372">
        <v>0.45</v>
      </c>
      <c r="D372">
        <v>2.78</v>
      </c>
      <c r="E372">
        <v>2.81</v>
      </c>
      <c r="F372">
        <v>242.5</v>
      </c>
      <c r="G372">
        <v>2.71</v>
      </c>
      <c r="H372">
        <v>1.2E-2</v>
      </c>
      <c r="I372">
        <v>0.96</v>
      </c>
      <c r="J372">
        <v>1.88</v>
      </c>
    </row>
    <row r="373" spans="1:10" x14ac:dyDescent="0.25">
      <c r="A373" t="s">
        <v>178</v>
      </c>
      <c r="B373">
        <v>390</v>
      </c>
      <c r="C373">
        <v>0.49</v>
      </c>
      <c r="D373">
        <v>1.42</v>
      </c>
      <c r="E373">
        <v>9.0399999999999991</v>
      </c>
      <c r="F373">
        <v>134.15</v>
      </c>
      <c r="G373">
        <v>2.82</v>
      </c>
      <c r="H373">
        <v>6.7000000000000004E-2</v>
      </c>
      <c r="I373">
        <v>0.31</v>
      </c>
      <c r="J373">
        <v>1.17</v>
      </c>
    </row>
    <row r="374" spans="1:10" x14ac:dyDescent="0.25">
      <c r="A374" t="s">
        <v>168</v>
      </c>
      <c r="B374">
        <v>10</v>
      </c>
      <c r="C374">
        <v>0.77</v>
      </c>
      <c r="D374">
        <v>0.73</v>
      </c>
      <c r="E374">
        <v>0.08</v>
      </c>
      <c r="F374">
        <v>2.6</v>
      </c>
      <c r="G374">
        <v>7.0000000000000007E-2</v>
      </c>
      <c r="H374">
        <v>3.2000000000000001E-2</v>
      </c>
      <c r="I374">
        <v>0.86</v>
      </c>
      <c r="J374">
        <v>1.5</v>
      </c>
    </row>
    <row r="375" spans="1:10" x14ac:dyDescent="0.25">
      <c r="A375" t="s">
        <v>153</v>
      </c>
      <c r="B375">
        <v>90</v>
      </c>
      <c r="C375">
        <v>0.55000000000000004</v>
      </c>
      <c r="D375">
        <v>0.79</v>
      </c>
      <c r="E375">
        <v>1.1599999999999999</v>
      </c>
      <c r="F375">
        <v>64.58</v>
      </c>
      <c r="G375">
        <v>1.92</v>
      </c>
      <c r="H375">
        <v>1.7999999999999999E-2</v>
      </c>
      <c r="I375">
        <v>1.65</v>
      </c>
      <c r="J375">
        <v>1.0900000000000001</v>
      </c>
    </row>
    <row r="376" spans="1:10" x14ac:dyDescent="0.25">
      <c r="A376" t="s">
        <v>185</v>
      </c>
      <c r="B376">
        <v>10</v>
      </c>
      <c r="C376">
        <v>0.05</v>
      </c>
      <c r="D376">
        <v>0</v>
      </c>
      <c r="E376">
        <v>0.46</v>
      </c>
      <c r="F376">
        <v>7.58</v>
      </c>
      <c r="G376">
        <v>0.36</v>
      </c>
      <c r="H376">
        <v>6.0999999999999999E-2</v>
      </c>
      <c r="I376">
        <v>0.79</v>
      </c>
      <c r="J376">
        <v>1</v>
      </c>
    </row>
    <row r="377" spans="1:10" x14ac:dyDescent="0.25">
      <c r="A377" t="s">
        <v>434</v>
      </c>
      <c r="B377">
        <v>30</v>
      </c>
      <c r="C377">
        <v>0.21</v>
      </c>
      <c r="D377">
        <v>1.08</v>
      </c>
      <c r="E377">
        <v>0.76</v>
      </c>
      <c r="F377">
        <v>17.55</v>
      </c>
      <c r="G377">
        <v>1.06</v>
      </c>
      <c r="H377">
        <v>4.2999999999999997E-2</v>
      </c>
      <c r="I377">
        <v>1.4</v>
      </c>
      <c r="J377">
        <v>1.49</v>
      </c>
    </row>
    <row r="378" spans="1:10" x14ac:dyDescent="0.25">
      <c r="A378" t="s">
        <v>174</v>
      </c>
      <c r="B378">
        <v>40</v>
      </c>
      <c r="C378">
        <v>0.3</v>
      </c>
      <c r="D378">
        <v>0.46</v>
      </c>
      <c r="E378">
        <v>0</v>
      </c>
      <c r="F378">
        <v>0.43</v>
      </c>
      <c r="G378">
        <v>0</v>
      </c>
      <c r="H378">
        <v>0</v>
      </c>
      <c r="J378">
        <v>1</v>
      </c>
    </row>
    <row r="379" spans="1:10" x14ac:dyDescent="0.25">
      <c r="A379" t="s">
        <v>175</v>
      </c>
      <c r="B379">
        <v>20</v>
      </c>
      <c r="C379">
        <v>0.61</v>
      </c>
      <c r="D379">
        <v>0.26</v>
      </c>
      <c r="E379">
        <v>0.15</v>
      </c>
      <c r="F379">
        <v>4.33</v>
      </c>
      <c r="G379">
        <v>0.15</v>
      </c>
      <c r="H379">
        <v>3.4000000000000002E-2</v>
      </c>
      <c r="I379">
        <v>1.03</v>
      </c>
      <c r="J379">
        <v>1.1000000000000001</v>
      </c>
    </row>
    <row r="380" spans="1:10" x14ac:dyDescent="0.25">
      <c r="A380" t="s">
        <v>435</v>
      </c>
      <c r="B380">
        <v>50</v>
      </c>
      <c r="C380">
        <v>0.17</v>
      </c>
      <c r="D380">
        <v>1.25</v>
      </c>
      <c r="E380">
        <v>0</v>
      </c>
      <c r="F380">
        <v>0</v>
      </c>
      <c r="G380">
        <v>0</v>
      </c>
    </row>
    <row r="381" spans="1:10" x14ac:dyDescent="0.25">
      <c r="A381" t="s">
        <v>436</v>
      </c>
      <c r="B381">
        <v>10</v>
      </c>
      <c r="C381">
        <v>0.43</v>
      </c>
      <c r="D381">
        <v>0.05</v>
      </c>
      <c r="E381">
        <v>0.01</v>
      </c>
      <c r="F381">
        <v>5.42</v>
      </c>
      <c r="G381">
        <v>0</v>
      </c>
      <c r="H381">
        <v>1E-3</v>
      </c>
      <c r="I381">
        <v>0.4</v>
      </c>
      <c r="J381">
        <v>1.32</v>
      </c>
    </row>
    <row r="382" spans="1:10" x14ac:dyDescent="0.25">
      <c r="A382" t="s">
        <v>437</v>
      </c>
      <c r="B382">
        <v>30</v>
      </c>
      <c r="C382">
        <v>0.53</v>
      </c>
      <c r="D382">
        <v>2.2200000000000002</v>
      </c>
      <c r="E382">
        <v>0</v>
      </c>
      <c r="F382">
        <v>0</v>
      </c>
      <c r="G382">
        <v>0</v>
      </c>
    </row>
    <row r="383" spans="1:10" x14ac:dyDescent="0.25">
      <c r="A383" t="s">
        <v>438</v>
      </c>
      <c r="B383">
        <v>140</v>
      </c>
      <c r="C383">
        <v>0.78</v>
      </c>
      <c r="D383">
        <v>1.59</v>
      </c>
      <c r="E383">
        <v>0.28999999999999998</v>
      </c>
      <c r="F383">
        <v>18.64</v>
      </c>
      <c r="G383">
        <v>0.61</v>
      </c>
      <c r="H383">
        <v>1.6E-2</v>
      </c>
      <c r="I383">
        <v>2.09</v>
      </c>
      <c r="J383">
        <v>2.2799999999999998</v>
      </c>
    </row>
    <row r="384" spans="1:10" x14ac:dyDescent="0.25">
      <c r="A384" t="s">
        <v>163</v>
      </c>
      <c r="B384">
        <v>10</v>
      </c>
      <c r="C384">
        <v>0.26</v>
      </c>
      <c r="D384">
        <v>0</v>
      </c>
      <c r="E384">
        <v>0</v>
      </c>
      <c r="F384">
        <v>0.43</v>
      </c>
      <c r="G384">
        <v>0</v>
      </c>
      <c r="H384">
        <v>0</v>
      </c>
      <c r="J384">
        <v>1.5</v>
      </c>
    </row>
    <row r="385" spans="1:10" x14ac:dyDescent="0.25">
      <c r="A385" t="s">
        <v>439</v>
      </c>
      <c r="B385">
        <v>10</v>
      </c>
      <c r="C385">
        <v>0.21</v>
      </c>
      <c r="D385">
        <v>0.61</v>
      </c>
      <c r="E385">
        <v>0</v>
      </c>
      <c r="F385">
        <v>0.22</v>
      </c>
      <c r="G385">
        <v>0</v>
      </c>
      <c r="H385">
        <v>0</v>
      </c>
      <c r="J385">
        <v>1</v>
      </c>
    </row>
    <row r="386" spans="1:10" x14ac:dyDescent="0.25">
      <c r="A386" t="s">
        <v>120</v>
      </c>
      <c r="B386">
        <v>10</v>
      </c>
      <c r="C386">
        <v>0.42</v>
      </c>
      <c r="D386">
        <v>0</v>
      </c>
      <c r="E386">
        <v>0</v>
      </c>
      <c r="F386">
        <v>1.08</v>
      </c>
      <c r="G386">
        <v>0</v>
      </c>
      <c r="H386">
        <v>0</v>
      </c>
      <c r="J386">
        <v>1</v>
      </c>
    </row>
    <row r="387" spans="1:10" x14ac:dyDescent="0.25">
      <c r="A387" t="s">
        <v>440</v>
      </c>
      <c r="B387">
        <v>20</v>
      </c>
      <c r="C387">
        <v>0.66</v>
      </c>
      <c r="D387">
        <v>0.27</v>
      </c>
      <c r="E387">
        <v>0</v>
      </c>
      <c r="F387">
        <v>1.52</v>
      </c>
      <c r="G387">
        <v>0</v>
      </c>
      <c r="H387">
        <v>0</v>
      </c>
      <c r="J387">
        <v>1.57</v>
      </c>
    </row>
    <row r="388" spans="1:10" x14ac:dyDescent="0.25">
      <c r="A388" t="s">
        <v>441</v>
      </c>
      <c r="B388">
        <v>20</v>
      </c>
      <c r="C388">
        <v>0.31</v>
      </c>
      <c r="D388">
        <v>0.1</v>
      </c>
      <c r="E388">
        <v>0</v>
      </c>
      <c r="F388">
        <v>0.43</v>
      </c>
      <c r="G388">
        <v>0</v>
      </c>
      <c r="H388">
        <v>0</v>
      </c>
      <c r="J388">
        <v>1</v>
      </c>
    </row>
    <row r="389" spans="1:10" x14ac:dyDescent="0.25">
      <c r="A389" t="s">
        <v>159</v>
      </c>
      <c r="B389">
        <v>70</v>
      </c>
      <c r="C389">
        <v>0.82</v>
      </c>
      <c r="D389">
        <v>2.5499999999999998</v>
      </c>
      <c r="E389">
        <v>0.37</v>
      </c>
      <c r="F389">
        <v>32.29</v>
      </c>
      <c r="G389">
        <v>0.62</v>
      </c>
      <c r="H389">
        <v>1.0999999999999999E-2</v>
      </c>
      <c r="I389">
        <v>1.67</v>
      </c>
      <c r="J389">
        <v>1.54</v>
      </c>
    </row>
    <row r="390" spans="1:10" x14ac:dyDescent="0.25">
      <c r="A390" t="s">
        <v>442</v>
      </c>
      <c r="B390">
        <v>10</v>
      </c>
      <c r="C390">
        <v>0.46</v>
      </c>
      <c r="D390">
        <v>0</v>
      </c>
      <c r="E390">
        <v>0</v>
      </c>
      <c r="F390">
        <v>0</v>
      </c>
      <c r="G390">
        <v>0</v>
      </c>
    </row>
    <row r="391" spans="1:10" x14ac:dyDescent="0.25">
      <c r="A391" t="s">
        <v>443</v>
      </c>
      <c r="B391">
        <v>30</v>
      </c>
      <c r="C391">
        <v>0.52</v>
      </c>
      <c r="D391">
        <v>0.36</v>
      </c>
      <c r="E391">
        <v>0.14000000000000001</v>
      </c>
      <c r="F391">
        <v>2.6</v>
      </c>
      <c r="G391">
        <v>0.32</v>
      </c>
      <c r="H391">
        <v>5.2999999999999999E-2</v>
      </c>
      <c r="I391">
        <v>2.33</v>
      </c>
      <c r="J391">
        <v>1.25</v>
      </c>
    </row>
    <row r="392" spans="1:10" x14ac:dyDescent="0.25">
      <c r="A392" t="s">
        <v>444</v>
      </c>
      <c r="B392">
        <v>10</v>
      </c>
      <c r="C392">
        <v>0</v>
      </c>
      <c r="D392">
        <v>0</v>
      </c>
      <c r="E392">
        <v>0.01</v>
      </c>
      <c r="F392">
        <v>0.43</v>
      </c>
      <c r="G392">
        <v>0.02</v>
      </c>
      <c r="H392">
        <v>0.03</v>
      </c>
      <c r="I392">
        <v>1.86</v>
      </c>
      <c r="J392">
        <v>1.5</v>
      </c>
    </row>
    <row r="393" spans="1:10" x14ac:dyDescent="0.25">
      <c r="A393" t="s">
        <v>445</v>
      </c>
      <c r="B393">
        <v>260</v>
      </c>
      <c r="C393">
        <v>0.77</v>
      </c>
      <c r="D393">
        <v>2.36</v>
      </c>
      <c r="E393">
        <v>4.5599999999999996</v>
      </c>
      <c r="F393">
        <v>294.08</v>
      </c>
      <c r="G393">
        <v>7.91</v>
      </c>
      <c r="H393">
        <v>1.6E-2</v>
      </c>
      <c r="I393">
        <v>1.73</v>
      </c>
      <c r="J393">
        <v>1.51</v>
      </c>
    </row>
    <row r="394" spans="1:10" x14ac:dyDescent="0.25">
      <c r="A394" t="s">
        <v>446</v>
      </c>
      <c r="B394">
        <v>10</v>
      </c>
      <c r="C394">
        <v>0.31</v>
      </c>
      <c r="D394">
        <v>0</v>
      </c>
      <c r="E394">
        <v>0.01</v>
      </c>
      <c r="F394">
        <v>19.29</v>
      </c>
      <c r="G394">
        <v>0.01</v>
      </c>
      <c r="H394">
        <v>1E-3</v>
      </c>
      <c r="I394">
        <v>0.69</v>
      </c>
      <c r="J394">
        <v>1.03</v>
      </c>
    </row>
    <row r="395" spans="1:10" x14ac:dyDescent="0.25">
      <c r="A395" t="s">
        <v>447</v>
      </c>
      <c r="B395">
        <v>30</v>
      </c>
      <c r="C395">
        <v>0.41</v>
      </c>
      <c r="D395">
        <v>1.0900000000000001</v>
      </c>
      <c r="E395">
        <v>0</v>
      </c>
      <c r="F395">
        <v>0.65</v>
      </c>
      <c r="G395">
        <v>0</v>
      </c>
      <c r="H395">
        <v>0</v>
      </c>
      <c r="J395">
        <v>2</v>
      </c>
    </row>
    <row r="396" spans="1:10" x14ac:dyDescent="0.25">
      <c r="A396" t="s">
        <v>448</v>
      </c>
      <c r="B396">
        <v>10</v>
      </c>
      <c r="C396">
        <v>0</v>
      </c>
      <c r="D396">
        <v>0</v>
      </c>
      <c r="E396">
        <v>0</v>
      </c>
      <c r="F396">
        <v>0</v>
      </c>
      <c r="G396">
        <v>0</v>
      </c>
    </row>
    <row r="397" spans="1:10" x14ac:dyDescent="0.25">
      <c r="A397" t="s">
        <v>449</v>
      </c>
      <c r="B397">
        <v>20</v>
      </c>
      <c r="C397">
        <v>0.44</v>
      </c>
      <c r="D397">
        <v>0.42</v>
      </c>
      <c r="E397">
        <v>1.39</v>
      </c>
      <c r="F397">
        <v>22.54</v>
      </c>
      <c r="G397">
        <v>1.38</v>
      </c>
      <c r="H397">
        <v>6.2E-2</v>
      </c>
      <c r="I397">
        <v>0.99</v>
      </c>
      <c r="J397">
        <v>1.38</v>
      </c>
    </row>
    <row r="398" spans="1:10" x14ac:dyDescent="0.25">
      <c r="A398" t="s">
        <v>450</v>
      </c>
      <c r="B398">
        <v>30</v>
      </c>
      <c r="C398">
        <v>0.08</v>
      </c>
      <c r="D398">
        <v>0</v>
      </c>
      <c r="E398">
        <v>0</v>
      </c>
      <c r="F398">
        <v>0.43</v>
      </c>
      <c r="G398">
        <v>0</v>
      </c>
      <c r="H398">
        <v>0</v>
      </c>
      <c r="J398">
        <v>1.5</v>
      </c>
    </row>
    <row r="399" spans="1:10" x14ac:dyDescent="0.25">
      <c r="A399" t="s">
        <v>451</v>
      </c>
      <c r="B399">
        <v>20</v>
      </c>
      <c r="C399">
        <v>0.14000000000000001</v>
      </c>
      <c r="D399">
        <v>0.02</v>
      </c>
      <c r="E399">
        <v>0.04</v>
      </c>
      <c r="F399">
        <v>0.43</v>
      </c>
      <c r="G399">
        <v>0.08</v>
      </c>
      <c r="H399">
        <v>9.4E-2</v>
      </c>
      <c r="I399">
        <v>2</v>
      </c>
      <c r="J399">
        <v>1</v>
      </c>
    </row>
    <row r="400" spans="1:10" x14ac:dyDescent="0.25">
      <c r="A400" t="s">
        <v>452</v>
      </c>
      <c r="B400">
        <v>10</v>
      </c>
      <c r="C400">
        <v>0.21</v>
      </c>
      <c r="D400">
        <v>0.31</v>
      </c>
      <c r="E400">
        <v>0</v>
      </c>
      <c r="F400">
        <v>4.9800000000000004</v>
      </c>
      <c r="G400">
        <v>0</v>
      </c>
      <c r="H400">
        <v>0</v>
      </c>
      <c r="J400">
        <v>1.26</v>
      </c>
    </row>
    <row r="401" spans="1:10" x14ac:dyDescent="0.25">
      <c r="A401" t="s">
        <v>172</v>
      </c>
      <c r="B401">
        <v>20</v>
      </c>
      <c r="C401">
        <v>0.43</v>
      </c>
      <c r="D401">
        <v>1.3</v>
      </c>
      <c r="E401">
        <v>0.2</v>
      </c>
      <c r="F401">
        <v>10.4</v>
      </c>
      <c r="G401">
        <v>0.18</v>
      </c>
      <c r="H401">
        <v>0.02</v>
      </c>
      <c r="I401">
        <v>0.87</v>
      </c>
      <c r="J401">
        <v>1</v>
      </c>
    </row>
    <row r="402" spans="1:10" x14ac:dyDescent="0.25">
      <c r="A402" t="s">
        <v>453</v>
      </c>
      <c r="B402">
        <v>10</v>
      </c>
      <c r="C402">
        <v>0.31</v>
      </c>
      <c r="D402">
        <v>0</v>
      </c>
      <c r="E402">
        <v>0</v>
      </c>
      <c r="F402">
        <v>0.22</v>
      </c>
      <c r="G402">
        <v>0</v>
      </c>
      <c r="H402">
        <v>0</v>
      </c>
      <c r="J402">
        <v>1</v>
      </c>
    </row>
    <row r="403" spans="1:10" x14ac:dyDescent="0.25">
      <c r="A403" t="s">
        <v>454</v>
      </c>
      <c r="B403">
        <v>480</v>
      </c>
      <c r="C403">
        <v>0.9</v>
      </c>
      <c r="D403">
        <v>2.23</v>
      </c>
      <c r="E403">
        <v>9.9499999999999993</v>
      </c>
      <c r="F403">
        <v>378.17</v>
      </c>
      <c r="G403">
        <v>11</v>
      </c>
      <c r="H403">
        <v>2.5999999999999999E-2</v>
      </c>
      <c r="I403">
        <v>1.1100000000000001</v>
      </c>
      <c r="J403">
        <v>1.95</v>
      </c>
    </row>
    <row r="404" spans="1:10" x14ac:dyDescent="0.25">
      <c r="A404" t="s">
        <v>184</v>
      </c>
      <c r="B404">
        <v>10</v>
      </c>
      <c r="C404">
        <v>0.35</v>
      </c>
      <c r="D404">
        <v>0</v>
      </c>
      <c r="E404">
        <v>0</v>
      </c>
      <c r="F404">
        <v>0</v>
      </c>
      <c r="G404">
        <v>0</v>
      </c>
    </row>
    <row r="405" spans="1:10" x14ac:dyDescent="0.25">
      <c r="A405" t="s">
        <v>455</v>
      </c>
      <c r="B405">
        <v>10</v>
      </c>
      <c r="C405">
        <v>0.27</v>
      </c>
      <c r="D405">
        <v>0</v>
      </c>
      <c r="E405">
        <v>0</v>
      </c>
      <c r="F405">
        <v>0.87</v>
      </c>
      <c r="G405">
        <v>0</v>
      </c>
      <c r="H405">
        <v>0</v>
      </c>
      <c r="J405">
        <v>1.5</v>
      </c>
    </row>
    <row r="406" spans="1:10" x14ac:dyDescent="0.25">
      <c r="A406" t="s">
        <v>456</v>
      </c>
      <c r="B406">
        <v>10</v>
      </c>
      <c r="C406">
        <v>0</v>
      </c>
      <c r="D406">
        <v>0</v>
      </c>
      <c r="E406">
        <v>0</v>
      </c>
      <c r="F406">
        <v>0</v>
      </c>
      <c r="G406">
        <v>0</v>
      </c>
    </row>
    <row r="407" spans="1:10" x14ac:dyDescent="0.25">
      <c r="A407" t="s">
        <v>457</v>
      </c>
      <c r="B407">
        <v>30</v>
      </c>
      <c r="C407">
        <v>0.11</v>
      </c>
      <c r="D407">
        <v>0</v>
      </c>
      <c r="E407">
        <v>0</v>
      </c>
      <c r="F407">
        <v>1.95</v>
      </c>
      <c r="G407">
        <v>0</v>
      </c>
      <c r="H407">
        <v>0</v>
      </c>
      <c r="J407">
        <v>1.22</v>
      </c>
    </row>
    <row r="408" spans="1:10" x14ac:dyDescent="0.25">
      <c r="A408" t="s">
        <v>458</v>
      </c>
      <c r="B408">
        <v>20</v>
      </c>
      <c r="C408">
        <v>0.1</v>
      </c>
      <c r="D408">
        <v>0.05</v>
      </c>
      <c r="E408">
        <v>0</v>
      </c>
      <c r="F408">
        <v>0</v>
      </c>
      <c r="G408">
        <v>0</v>
      </c>
    </row>
    <row r="409" spans="1:10" x14ac:dyDescent="0.25">
      <c r="A409" t="s">
        <v>459</v>
      </c>
      <c r="B409">
        <v>10</v>
      </c>
      <c r="C409">
        <v>0.26</v>
      </c>
      <c r="D409">
        <v>0.05</v>
      </c>
      <c r="E409">
        <v>0</v>
      </c>
      <c r="F409">
        <v>0.87</v>
      </c>
      <c r="G409">
        <v>0</v>
      </c>
      <c r="H409">
        <v>0</v>
      </c>
      <c r="J409">
        <v>3</v>
      </c>
    </row>
    <row r="410" spans="1:10" x14ac:dyDescent="0.25">
      <c r="A410" t="s">
        <v>183</v>
      </c>
      <c r="B410">
        <v>10</v>
      </c>
      <c r="C410">
        <v>0.24</v>
      </c>
      <c r="D410">
        <v>0</v>
      </c>
      <c r="E410">
        <v>0</v>
      </c>
      <c r="F410">
        <v>0</v>
      </c>
      <c r="G410">
        <v>0</v>
      </c>
    </row>
    <row r="411" spans="1:10" x14ac:dyDescent="0.25">
      <c r="A411" t="s">
        <v>460</v>
      </c>
      <c r="B411">
        <v>10</v>
      </c>
      <c r="C411">
        <v>0.26</v>
      </c>
      <c r="D411">
        <v>0</v>
      </c>
      <c r="E411">
        <v>0</v>
      </c>
      <c r="F411">
        <v>0.87</v>
      </c>
      <c r="G411">
        <v>0</v>
      </c>
      <c r="H411">
        <v>0</v>
      </c>
      <c r="J411">
        <v>2</v>
      </c>
    </row>
    <row r="412" spans="1:10" x14ac:dyDescent="0.25">
      <c r="A412" t="s">
        <v>461</v>
      </c>
      <c r="B412">
        <v>210</v>
      </c>
      <c r="C412">
        <v>0.41</v>
      </c>
      <c r="D412">
        <v>0.96</v>
      </c>
      <c r="E412">
        <v>1.57</v>
      </c>
      <c r="F412">
        <v>10.84</v>
      </c>
      <c r="G412">
        <v>3.15</v>
      </c>
      <c r="H412">
        <v>0.14499999999999999</v>
      </c>
      <c r="I412">
        <v>2.0099999999999998</v>
      </c>
      <c r="J412">
        <v>2.02</v>
      </c>
    </row>
    <row r="413" spans="1:10" x14ac:dyDescent="0.25">
      <c r="A413" t="s">
        <v>169</v>
      </c>
      <c r="B413">
        <v>10</v>
      </c>
      <c r="C413">
        <v>0.85</v>
      </c>
      <c r="D413">
        <v>2.0499999999999998</v>
      </c>
      <c r="E413">
        <v>0</v>
      </c>
      <c r="F413">
        <v>0.22</v>
      </c>
      <c r="G413">
        <v>0</v>
      </c>
      <c r="H413">
        <v>0</v>
      </c>
      <c r="J413">
        <v>1</v>
      </c>
    </row>
    <row r="414" spans="1:10" x14ac:dyDescent="0.25">
      <c r="A414" t="s">
        <v>462</v>
      </c>
      <c r="B414">
        <v>20</v>
      </c>
      <c r="C414">
        <v>0.25</v>
      </c>
      <c r="D414">
        <v>0</v>
      </c>
      <c r="E414">
        <v>0</v>
      </c>
      <c r="F414">
        <v>0</v>
      </c>
      <c r="G414">
        <v>0</v>
      </c>
    </row>
    <row r="415" spans="1:10" x14ac:dyDescent="0.25">
      <c r="A415" t="s">
        <v>167</v>
      </c>
      <c r="B415">
        <v>90</v>
      </c>
      <c r="C415">
        <v>0.77</v>
      </c>
      <c r="D415">
        <v>1.1499999999999999</v>
      </c>
      <c r="E415">
        <v>0.72</v>
      </c>
      <c r="F415">
        <v>37.270000000000003</v>
      </c>
      <c r="G415">
        <v>0.93</v>
      </c>
      <c r="H415">
        <v>1.9E-2</v>
      </c>
      <c r="I415">
        <v>1.29</v>
      </c>
      <c r="J415">
        <v>1.48</v>
      </c>
    </row>
    <row r="416" spans="1:10" x14ac:dyDescent="0.25">
      <c r="A416" t="s">
        <v>463</v>
      </c>
      <c r="B416">
        <v>50</v>
      </c>
      <c r="C416">
        <v>0.45</v>
      </c>
      <c r="D416">
        <v>0.05</v>
      </c>
      <c r="E416">
        <v>0.63</v>
      </c>
      <c r="F416">
        <v>25.57</v>
      </c>
      <c r="G416">
        <v>1.04</v>
      </c>
      <c r="H416">
        <v>2.5000000000000001E-2</v>
      </c>
      <c r="I416">
        <v>1.64</v>
      </c>
      <c r="J416">
        <v>1.81</v>
      </c>
    </row>
    <row r="417" spans="1:10" x14ac:dyDescent="0.25">
      <c r="A417" t="s">
        <v>464</v>
      </c>
      <c r="B417">
        <v>20</v>
      </c>
      <c r="C417">
        <v>0.28000000000000003</v>
      </c>
      <c r="D417">
        <v>2.76</v>
      </c>
      <c r="E417">
        <v>0.05</v>
      </c>
      <c r="F417">
        <v>10.19</v>
      </c>
      <c r="G417">
        <v>7.0000000000000007E-2</v>
      </c>
      <c r="H417">
        <v>5.0000000000000001E-3</v>
      </c>
      <c r="I417">
        <v>1.46</v>
      </c>
      <c r="J417">
        <v>1.96</v>
      </c>
    </row>
    <row r="418" spans="1:10" x14ac:dyDescent="0.25">
      <c r="A418" t="s">
        <v>465</v>
      </c>
      <c r="B418">
        <v>30</v>
      </c>
      <c r="C418">
        <v>0.32</v>
      </c>
      <c r="D418">
        <v>0.26</v>
      </c>
      <c r="E418">
        <v>0.28999999999999998</v>
      </c>
      <c r="F418">
        <v>1.3</v>
      </c>
      <c r="G418">
        <v>0.28999999999999998</v>
      </c>
      <c r="H418">
        <v>0.22500000000000001</v>
      </c>
      <c r="I418">
        <v>0.98</v>
      </c>
      <c r="J418">
        <v>1.33</v>
      </c>
    </row>
    <row r="419" spans="1:10" x14ac:dyDescent="0.25">
      <c r="A419" t="s">
        <v>165</v>
      </c>
      <c r="B419">
        <v>70</v>
      </c>
      <c r="C419">
        <v>0.42</v>
      </c>
      <c r="D419">
        <v>1.96</v>
      </c>
      <c r="E419">
        <v>0.06</v>
      </c>
      <c r="F419">
        <v>14.09</v>
      </c>
      <c r="G419">
        <v>0.04</v>
      </c>
      <c r="H419">
        <v>4.0000000000000001E-3</v>
      </c>
      <c r="I419">
        <v>0.64</v>
      </c>
      <c r="J419">
        <v>1.23</v>
      </c>
    </row>
    <row r="420" spans="1:10" x14ac:dyDescent="0.25">
      <c r="A420" t="s">
        <v>466</v>
      </c>
      <c r="B420">
        <v>4400</v>
      </c>
      <c r="C420">
        <v>0.28000000000000003</v>
      </c>
      <c r="D420">
        <v>0.82</v>
      </c>
      <c r="E420">
        <v>6.35</v>
      </c>
      <c r="F420">
        <v>411.54</v>
      </c>
      <c r="G420">
        <v>5.43</v>
      </c>
      <c r="H420">
        <v>1.4999999999999999E-2</v>
      </c>
      <c r="I420">
        <v>0.85</v>
      </c>
      <c r="J420">
        <v>1.58</v>
      </c>
    </row>
    <row r="421" spans="1:10" x14ac:dyDescent="0.25">
      <c r="A421" t="s">
        <v>75</v>
      </c>
      <c r="B421">
        <v>20</v>
      </c>
      <c r="C421">
        <v>0.33</v>
      </c>
      <c r="D421">
        <v>0.72</v>
      </c>
      <c r="E421">
        <v>0</v>
      </c>
      <c r="F421">
        <v>0</v>
      </c>
      <c r="G421">
        <v>0</v>
      </c>
    </row>
    <row r="422" spans="1:10" x14ac:dyDescent="0.25">
      <c r="A422" t="s">
        <v>467</v>
      </c>
      <c r="B422">
        <v>10</v>
      </c>
      <c r="C422">
        <v>0.52</v>
      </c>
      <c r="D422">
        <v>0</v>
      </c>
      <c r="E422">
        <v>0.12</v>
      </c>
      <c r="F422">
        <v>10.19</v>
      </c>
      <c r="G422">
        <v>0.16</v>
      </c>
      <c r="H422">
        <v>1.2E-2</v>
      </c>
      <c r="I422">
        <v>1.29</v>
      </c>
      <c r="J422">
        <v>1.47</v>
      </c>
    </row>
    <row r="423" spans="1:10" x14ac:dyDescent="0.25">
      <c r="A423" t="s">
        <v>468</v>
      </c>
      <c r="B423">
        <v>10</v>
      </c>
      <c r="C423">
        <v>0.21</v>
      </c>
      <c r="D423">
        <v>0</v>
      </c>
      <c r="E423">
        <v>0.03</v>
      </c>
      <c r="F423">
        <v>2.82</v>
      </c>
      <c r="G423">
        <v>0.04</v>
      </c>
      <c r="H423">
        <v>0.01</v>
      </c>
      <c r="I423">
        <v>1.53</v>
      </c>
      <c r="J423">
        <v>1.85</v>
      </c>
    </row>
    <row r="424" spans="1:10" x14ac:dyDescent="0.25">
      <c r="A424" t="s">
        <v>179</v>
      </c>
      <c r="B424">
        <v>10</v>
      </c>
      <c r="C424">
        <v>0.39</v>
      </c>
      <c r="D424">
        <v>0</v>
      </c>
      <c r="E424">
        <v>0.02</v>
      </c>
      <c r="F424">
        <v>2.6</v>
      </c>
      <c r="G424">
        <v>0.05</v>
      </c>
      <c r="H424">
        <v>8.9999999999999993E-3</v>
      </c>
      <c r="I424">
        <v>1.94</v>
      </c>
      <c r="J424">
        <v>1</v>
      </c>
    </row>
    <row r="425" spans="1:10" x14ac:dyDescent="0.25">
      <c r="A425" t="s">
        <v>469</v>
      </c>
      <c r="B425">
        <v>10</v>
      </c>
      <c r="C425">
        <v>0.52</v>
      </c>
      <c r="D425">
        <v>0</v>
      </c>
      <c r="E425">
        <v>0</v>
      </c>
      <c r="F425">
        <v>0.43</v>
      </c>
      <c r="G425">
        <v>0</v>
      </c>
      <c r="H425">
        <v>0</v>
      </c>
      <c r="J425">
        <v>1.5</v>
      </c>
    </row>
    <row r="426" spans="1:10" x14ac:dyDescent="0.25">
      <c r="A426" t="s">
        <v>470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</row>
    <row r="427" spans="1:10" x14ac:dyDescent="0.25">
      <c r="A427" t="s">
        <v>471</v>
      </c>
      <c r="B427">
        <v>20</v>
      </c>
      <c r="C427">
        <v>0.31</v>
      </c>
      <c r="D427">
        <v>1.02</v>
      </c>
      <c r="E427">
        <v>0.08</v>
      </c>
      <c r="F427">
        <v>1.52</v>
      </c>
      <c r="G427">
        <v>0.1</v>
      </c>
      <c r="H427">
        <v>5.0999999999999997E-2</v>
      </c>
      <c r="I427">
        <v>1.29</v>
      </c>
      <c r="J427">
        <v>1</v>
      </c>
    </row>
    <row r="428" spans="1:10" x14ac:dyDescent="0.25">
      <c r="A428" t="s">
        <v>472</v>
      </c>
      <c r="B428">
        <v>10</v>
      </c>
      <c r="C428">
        <v>0.15</v>
      </c>
      <c r="D428">
        <v>0.09</v>
      </c>
      <c r="E428">
        <v>0.03</v>
      </c>
      <c r="F428">
        <v>0.87</v>
      </c>
      <c r="G428">
        <v>0.05</v>
      </c>
      <c r="H428">
        <v>3.1E-2</v>
      </c>
      <c r="I428">
        <v>1.74</v>
      </c>
      <c r="J428">
        <v>2.5</v>
      </c>
    </row>
    <row r="429" spans="1:10" x14ac:dyDescent="0.25">
      <c r="A429" t="s">
        <v>155</v>
      </c>
      <c r="B429">
        <v>90</v>
      </c>
      <c r="C429">
        <v>0.65</v>
      </c>
      <c r="D429">
        <v>0.7</v>
      </c>
      <c r="E429">
        <v>0.09</v>
      </c>
      <c r="F429">
        <v>13.22</v>
      </c>
      <c r="G429">
        <v>0.11</v>
      </c>
      <c r="H429">
        <v>7.0000000000000001E-3</v>
      </c>
      <c r="I429">
        <v>1.22</v>
      </c>
      <c r="J429">
        <v>1.41</v>
      </c>
    </row>
    <row r="430" spans="1:10" x14ac:dyDescent="0.25">
      <c r="A430" t="s">
        <v>473</v>
      </c>
      <c r="B430">
        <v>10</v>
      </c>
      <c r="C430">
        <v>0.01</v>
      </c>
      <c r="D430">
        <v>0</v>
      </c>
      <c r="E430">
        <v>0</v>
      </c>
      <c r="F430">
        <v>0</v>
      </c>
      <c r="G430">
        <v>0</v>
      </c>
    </row>
    <row r="431" spans="1:10" x14ac:dyDescent="0.25">
      <c r="A431" t="s">
        <v>474</v>
      </c>
      <c r="B431">
        <v>10</v>
      </c>
      <c r="C431">
        <v>7.0000000000000007E-2</v>
      </c>
      <c r="D431">
        <v>0</v>
      </c>
      <c r="E431">
        <v>0</v>
      </c>
      <c r="F431">
        <v>1.52</v>
      </c>
      <c r="G431">
        <v>0</v>
      </c>
      <c r="H431">
        <v>0</v>
      </c>
      <c r="J431">
        <v>1</v>
      </c>
    </row>
    <row r="432" spans="1:10" x14ac:dyDescent="0.25">
      <c r="A432" t="s">
        <v>475</v>
      </c>
      <c r="B432">
        <v>10</v>
      </c>
      <c r="C432">
        <v>0.47</v>
      </c>
      <c r="D432">
        <v>0.1</v>
      </c>
      <c r="E432">
        <v>1.07</v>
      </c>
      <c r="F432">
        <v>27.09</v>
      </c>
      <c r="G432">
        <v>1.17</v>
      </c>
      <c r="H432">
        <v>0.04</v>
      </c>
      <c r="I432">
        <v>1.0900000000000001</v>
      </c>
      <c r="J432">
        <v>2.25</v>
      </c>
    </row>
    <row r="433" spans="1:10" x14ac:dyDescent="0.25">
      <c r="A433" t="s">
        <v>476</v>
      </c>
      <c r="B433">
        <v>10</v>
      </c>
      <c r="C433">
        <v>0.22</v>
      </c>
      <c r="D433">
        <v>0</v>
      </c>
      <c r="E433">
        <v>0</v>
      </c>
      <c r="F433">
        <v>0.22</v>
      </c>
      <c r="G433">
        <v>0</v>
      </c>
      <c r="H433">
        <v>8.0000000000000002E-3</v>
      </c>
      <c r="I433">
        <v>1.32</v>
      </c>
      <c r="J433">
        <v>1</v>
      </c>
    </row>
    <row r="434" spans="1:10" x14ac:dyDescent="0.25">
      <c r="A434" t="s">
        <v>477</v>
      </c>
      <c r="B434">
        <v>30</v>
      </c>
      <c r="C434">
        <v>0.54</v>
      </c>
      <c r="D434">
        <v>0.34</v>
      </c>
      <c r="E434">
        <v>0.09</v>
      </c>
      <c r="F434">
        <v>11.27</v>
      </c>
      <c r="G434">
        <v>0.06</v>
      </c>
      <c r="H434">
        <v>8.0000000000000002E-3</v>
      </c>
      <c r="I434">
        <v>0.68</v>
      </c>
      <c r="J434">
        <v>1.21</v>
      </c>
    </row>
    <row r="435" spans="1:10" x14ac:dyDescent="0.25">
      <c r="A435" t="s">
        <v>478</v>
      </c>
      <c r="B435">
        <v>40</v>
      </c>
      <c r="C435">
        <v>0.33</v>
      </c>
      <c r="D435">
        <v>1.28</v>
      </c>
      <c r="E435">
        <v>0</v>
      </c>
      <c r="F435">
        <v>1.08</v>
      </c>
      <c r="G435">
        <v>0</v>
      </c>
      <c r="H435">
        <v>0</v>
      </c>
      <c r="J435">
        <v>1.6</v>
      </c>
    </row>
    <row r="436" spans="1:10" x14ac:dyDescent="0.25">
      <c r="A436" t="s">
        <v>479</v>
      </c>
      <c r="B436">
        <v>30</v>
      </c>
      <c r="C436">
        <v>0.56000000000000005</v>
      </c>
      <c r="D436">
        <v>1.01</v>
      </c>
      <c r="E436">
        <v>0</v>
      </c>
      <c r="F436">
        <v>11.49</v>
      </c>
      <c r="G436">
        <v>0</v>
      </c>
      <c r="H436">
        <v>0</v>
      </c>
      <c r="J436">
        <v>1.0900000000000001</v>
      </c>
    </row>
    <row r="437" spans="1:10" x14ac:dyDescent="0.25">
      <c r="A437" t="s">
        <v>480</v>
      </c>
      <c r="B437">
        <v>10</v>
      </c>
      <c r="C437">
        <v>0</v>
      </c>
      <c r="D437">
        <v>0</v>
      </c>
      <c r="E437">
        <v>0</v>
      </c>
      <c r="F437">
        <v>0.43</v>
      </c>
      <c r="G437">
        <v>0</v>
      </c>
      <c r="H437">
        <v>0</v>
      </c>
      <c r="J437">
        <v>1.5</v>
      </c>
    </row>
    <row r="438" spans="1:10" x14ac:dyDescent="0.25">
      <c r="A438" t="s">
        <v>481</v>
      </c>
      <c r="B438">
        <v>30</v>
      </c>
      <c r="C438">
        <v>0.37</v>
      </c>
      <c r="D438">
        <v>0.52</v>
      </c>
      <c r="E438">
        <v>0.01</v>
      </c>
      <c r="F438">
        <v>1.95</v>
      </c>
      <c r="G438">
        <v>0</v>
      </c>
      <c r="H438">
        <v>3.0000000000000001E-3</v>
      </c>
      <c r="I438">
        <v>0.2</v>
      </c>
      <c r="J438">
        <v>1</v>
      </c>
    </row>
    <row r="439" spans="1:10" x14ac:dyDescent="0.25">
      <c r="A439" t="s">
        <v>482</v>
      </c>
      <c r="B439">
        <v>10</v>
      </c>
      <c r="C439">
        <v>0</v>
      </c>
      <c r="D439">
        <v>0</v>
      </c>
      <c r="E439">
        <v>0.03</v>
      </c>
      <c r="F439">
        <v>6.5</v>
      </c>
      <c r="G439">
        <v>0</v>
      </c>
      <c r="H439">
        <v>5.0000000000000001E-3</v>
      </c>
      <c r="I439">
        <v>0.09</v>
      </c>
      <c r="J439">
        <v>2.13</v>
      </c>
    </row>
    <row r="440" spans="1:10" x14ac:dyDescent="0.25">
      <c r="A440" t="s">
        <v>483</v>
      </c>
      <c r="B440">
        <v>30</v>
      </c>
      <c r="C440">
        <v>0.22</v>
      </c>
      <c r="D440">
        <v>0.32</v>
      </c>
      <c r="E440">
        <v>0</v>
      </c>
      <c r="F440">
        <v>0.22</v>
      </c>
      <c r="G440">
        <v>0</v>
      </c>
      <c r="H440">
        <v>0</v>
      </c>
      <c r="J440">
        <v>1</v>
      </c>
    </row>
    <row r="441" spans="1:10" x14ac:dyDescent="0.25">
      <c r="A441" t="s">
        <v>484</v>
      </c>
      <c r="B441">
        <v>30</v>
      </c>
      <c r="C441">
        <v>0.42</v>
      </c>
      <c r="D441">
        <v>1.36</v>
      </c>
      <c r="E441">
        <v>0</v>
      </c>
      <c r="F441">
        <v>0.87</v>
      </c>
      <c r="G441">
        <v>0</v>
      </c>
      <c r="H441">
        <v>0</v>
      </c>
      <c r="J441">
        <v>1.25</v>
      </c>
    </row>
    <row r="442" spans="1:10" x14ac:dyDescent="0.25">
      <c r="A442" t="s">
        <v>485</v>
      </c>
      <c r="B442">
        <v>0</v>
      </c>
      <c r="C442">
        <v>0</v>
      </c>
      <c r="D442">
        <v>0</v>
      </c>
      <c r="E442">
        <v>0</v>
      </c>
      <c r="F442">
        <v>1.08</v>
      </c>
      <c r="G442">
        <v>0</v>
      </c>
      <c r="H442">
        <v>0</v>
      </c>
      <c r="J442">
        <v>1.8</v>
      </c>
    </row>
    <row r="443" spans="1:10" x14ac:dyDescent="0.25">
      <c r="A443" t="s">
        <v>127</v>
      </c>
      <c r="B443">
        <v>40</v>
      </c>
      <c r="C443">
        <v>0.54</v>
      </c>
      <c r="D443">
        <v>1.3</v>
      </c>
      <c r="E443">
        <v>0.02</v>
      </c>
      <c r="F443">
        <v>7.58</v>
      </c>
      <c r="G443">
        <v>0.03</v>
      </c>
      <c r="H443">
        <v>2E-3</v>
      </c>
      <c r="I443">
        <v>2.14</v>
      </c>
      <c r="J443">
        <v>1.23</v>
      </c>
    </row>
    <row r="444" spans="1:10" x14ac:dyDescent="0.25">
      <c r="A444" t="s">
        <v>486</v>
      </c>
      <c r="B444">
        <v>70</v>
      </c>
      <c r="C444">
        <v>0.39</v>
      </c>
      <c r="D444">
        <v>0.13</v>
      </c>
      <c r="E444">
        <v>0.01</v>
      </c>
      <c r="F444">
        <v>2.6</v>
      </c>
      <c r="G444">
        <v>0.01</v>
      </c>
      <c r="H444">
        <v>5.0000000000000001E-3</v>
      </c>
      <c r="I444">
        <v>0.87</v>
      </c>
      <c r="J444">
        <v>1.33</v>
      </c>
    </row>
    <row r="445" spans="1:10" x14ac:dyDescent="0.25">
      <c r="A445" t="s">
        <v>161</v>
      </c>
      <c r="B445">
        <v>30</v>
      </c>
      <c r="C445">
        <v>0.59</v>
      </c>
      <c r="D445">
        <v>1.3</v>
      </c>
      <c r="E445">
        <v>0</v>
      </c>
      <c r="F445">
        <v>5.85</v>
      </c>
      <c r="G445">
        <v>0</v>
      </c>
      <c r="H445">
        <v>0</v>
      </c>
      <c r="J445">
        <v>1.1100000000000001</v>
      </c>
    </row>
    <row r="446" spans="1:10" x14ac:dyDescent="0.25">
      <c r="A446" t="s">
        <v>190</v>
      </c>
      <c r="B446">
        <v>20</v>
      </c>
      <c r="C446">
        <v>0.6</v>
      </c>
      <c r="D446">
        <v>1.41</v>
      </c>
      <c r="E446">
        <v>0</v>
      </c>
      <c r="F446">
        <v>1.08</v>
      </c>
      <c r="G446">
        <v>0</v>
      </c>
      <c r="H446">
        <v>0</v>
      </c>
      <c r="J446">
        <v>1</v>
      </c>
    </row>
    <row r="447" spans="1:10" x14ac:dyDescent="0.25">
      <c r="A447" t="s">
        <v>487</v>
      </c>
      <c r="B447">
        <v>30</v>
      </c>
      <c r="C447">
        <v>0.63</v>
      </c>
      <c r="D447">
        <v>0.19</v>
      </c>
      <c r="E447">
        <v>1.32</v>
      </c>
      <c r="F447">
        <v>52.88</v>
      </c>
      <c r="G447">
        <v>1.72</v>
      </c>
      <c r="H447">
        <v>2.5000000000000001E-2</v>
      </c>
      <c r="I447">
        <v>1.31</v>
      </c>
      <c r="J447">
        <v>1.1599999999999999</v>
      </c>
    </row>
    <row r="448" spans="1:10" x14ac:dyDescent="0.25">
      <c r="A448" t="s">
        <v>488</v>
      </c>
      <c r="B448">
        <v>10</v>
      </c>
      <c r="C448">
        <v>0.23</v>
      </c>
      <c r="D448">
        <v>2.63</v>
      </c>
      <c r="E448">
        <v>0</v>
      </c>
      <c r="F448">
        <v>5.42</v>
      </c>
      <c r="G448">
        <v>0</v>
      </c>
      <c r="H448">
        <v>0</v>
      </c>
      <c r="J448">
        <v>2.8</v>
      </c>
    </row>
    <row r="449" spans="1:10" x14ac:dyDescent="0.25">
      <c r="A449" t="s">
        <v>181</v>
      </c>
      <c r="B449">
        <v>10</v>
      </c>
      <c r="C449">
        <v>0.31</v>
      </c>
      <c r="D449">
        <v>0</v>
      </c>
      <c r="E449">
        <v>0.13</v>
      </c>
      <c r="F449">
        <v>7.37</v>
      </c>
      <c r="G449">
        <v>0.04</v>
      </c>
      <c r="H449">
        <v>1.7000000000000001E-2</v>
      </c>
      <c r="I449">
        <v>0.32</v>
      </c>
      <c r="J449">
        <v>1.1499999999999999</v>
      </c>
    </row>
    <row r="450" spans="1:10" x14ac:dyDescent="0.25">
      <c r="A450" t="s">
        <v>489</v>
      </c>
      <c r="B450">
        <v>70</v>
      </c>
      <c r="C450">
        <v>0.22</v>
      </c>
      <c r="D450">
        <v>0.46</v>
      </c>
      <c r="E450">
        <v>0.28999999999999998</v>
      </c>
      <c r="F450">
        <v>7.8</v>
      </c>
      <c r="G450">
        <v>0.47</v>
      </c>
      <c r="H450">
        <v>3.6999999999999998E-2</v>
      </c>
      <c r="I450">
        <v>1.64</v>
      </c>
      <c r="J450">
        <v>1.75</v>
      </c>
    </row>
    <row r="451" spans="1:10" x14ac:dyDescent="0.25">
      <c r="A451" t="s">
        <v>490</v>
      </c>
      <c r="B451">
        <v>10</v>
      </c>
      <c r="C451">
        <v>0.49</v>
      </c>
      <c r="D451">
        <v>1.28</v>
      </c>
      <c r="E451">
        <v>1.7</v>
      </c>
      <c r="F451">
        <v>32.94</v>
      </c>
      <c r="G451">
        <v>2.48</v>
      </c>
      <c r="H451">
        <v>5.1999999999999998E-2</v>
      </c>
      <c r="I451">
        <v>1.45</v>
      </c>
      <c r="J451">
        <v>2.0499999999999998</v>
      </c>
    </row>
    <row r="452" spans="1:10" x14ac:dyDescent="0.25">
      <c r="A452" t="s">
        <v>491</v>
      </c>
      <c r="B452">
        <v>320</v>
      </c>
      <c r="C452">
        <v>0.5</v>
      </c>
      <c r="D452">
        <v>0.36</v>
      </c>
      <c r="E452">
        <v>0.99</v>
      </c>
      <c r="F452">
        <v>20.37</v>
      </c>
      <c r="G452">
        <v>0.55000000000000004</v>
      </c>
      <c r="H452">
        <v>4.9000000000000002E-2</v>
      </c>
      <c r="I452">
        <v>0.55000000000000004</v>
      </c>
      <c r="J452">
        <v>1.18</v>
      </c>
    </row>
    <row r="453" spans="1:10" x14ac:dyDescent="0.25">
      <c r="A453" t="s">
        <v>492</v>
      </c>
      <c r="B453">
        <v>10</v>
      </c>
      <c r="C453">
        <v>0.7</v>
      </c>
      <c r="D453">
        <v>0.69</v>
      </c>
      <c r="E453">
        <v>0</v>
      </c>
      <c r="F453">
        <v>0</v>
      </c>
      <c r="G453">
        <v>0</v>
      </c>
    </row>
    <row r="454" spans="1:10" x14ac:dyDescent="0.25">
      <c r="A454" t="s">
        <v>493</v>
      </c>
      <c r="B454">
        <v>10</v>
      </c>
      <c r="C454">
        <v>0.45</v>
      </c>
      <c r="D454">
        <v>0</v>
      </c>
      <c r="E454">
        <v>0</v>
      </c>
      <c r="F454">
        <v>0</v>
      </c>
      <c r="G454">
        <v>0</v>
      </c>
    </row>
    <row r="455" spans="1:10" x14ac:dyDescent="0.25">
      <c r="A455" t="s">
        <v>494</v>
      </c>
      <c r="B455">
        <v>10</v>
      </c>
      <c r="C455">
        <v>0</v>
      </c>
      <c r="D455">
        <v>0</v>
      </c>
      <c r="E455">
        <v>0</v>
      </c>
      <c r="F455">
        <v>0</v>
      </c>
      <c r="G455">
        <v>0</v>
      </c>
    </row>
    <row r="456" spans="1:10" x14ac:dyDescent="0.25">
      <c r="A456" t="s">
        <v>495</v>
      </c>
      <c r="B456">
        <v>10</v>
      </c>
      <c r="C456">
        <v>0.28999999999999998</v>
      </c>
      <c r="D456">
        <v>0</v>
      </c>
      <c r="E456">
        <v>0</v>
      </c>
      <c r="F456">
        <v>0</v>
      </c>
      <c r="G456">
        <v>0</v>
      </c>
    </row>
    <row r="457" spans="1:10" x14ac:dyDescent="0.25">
      <c r="A457" t="s">
        <v>496</v>
      </c>
      <c r="B457">
        <v>10</v>
      </c>
      <c r="C457">
        <v>0.17</v>
      </c>
      <c r="D457">
        <v>0</v>
      </c>
      <c r="E457">
        <v>0.01</v>
      </c>
      <c r="F457">
        <v>0.22</v>
      </c>
      <c r="G457">
        <v>0.02</v>
      </c>
      <c r="H457">
        <v>3.9E-2</v>
      </c>
      <c r="I457">
        <v>2.2599999999999998</v>
      </c>
      <c r="J457">
        <v>2</v>
      </c>
    </row>
    <row r="458" spans="1:10" x14ac:dyDescent="0.25">
      <c r="A458" t="s">
        <v>497</v>
      </c>
      <c r="B458">
        <v>10</v>
      </c>
      <c r="C458">
        <v>0</v>
      </c>
      <c r="D458">
        <v>0</v>
      </c>
      <c r="E458">
        <v>0.01</v>
      </c>
      <c r="F458">
        <v>7.8</v>
      </c>
      <c r="G458">
        <v>0.01</v>
      </c>
      <c r="H458">
        <v>1E-3</v>
      </c>
      <c r="I458">
        <v>1.2</v>
      </c>
      <c r="J458">
        <v>2.89</v>
      </c>
    </row>
    <row r="459" spans="1:10" x14ac:dyDescent="0.25">
      <c r="A459" t="s">
        <v>498</v>
      </c>
      <c r="B459">
        <v>30</v>
      </c>
      <c r="C459">
        <v>0.09</v>
      </c>
      <c r="D459">
        <v>0</v>
      </c>
      <c r="E459">
        <v>0</v>
      </c>
      <c r="F459">
        <v>0</v>
      </c>
      <c r="G459">
        <v>0</v>
      </c>
    </row>
    <row r="460" spans="1:10" x14ac:dyDescent="0.25">
      <c r="A460" t="s">
        <v>499</v>
      </c>
      <c r="B460">
        <v>10</v>
      </c>
      <c r="C460">
        <v>0.28000000000000003</v>
      </c>
      <c r="D460">
        <v>0</v>
      </c>
      <c r="E460">
        <v>0</v>
      </c>
      <c r="F460">
        <v>0.87</v>
      </c>
      <c r="G460">
        <v>0</v>
      </c>
      <c r="H460">
        <v>0</v>
      </c>
      <c r="J460">
        <v>2</v>
      </c>
    </row>
    <row r="461" spans="1:10" x14ac:dyDescent="0.25">
      <c r="A461" t="s">
        <v>500</v>
      </c>
      <c r="B461">
        <v>10</v>
      </c>
      <c r="C461">
        <v>0.34</v>
      </c>
      <c r="D461">
        <v>0.14000000000000001</v>
      </c>
      <c r="E461">
        <v>0</v>
      </c>
      <c r="F461">
        <v>1.52</v>
      </c>
      <c r="G461">
        <v>0</v>
      </c>
      <c r="H461">
        <v>0</v>
      </c>
      <c r="J461">
        <v>1.29</v>
      </c>
    </row>
    <row r="462" spans="1:10" x14ac:dyDescent="0.25">
      <c r="A462" t="s">
        <v>192</v>
      </c>
      <c r="B462">
        <v>10</v>
      </c>
      <c r="C462">
        <v>0.62</v>
      </c>
      <c r="D462">
        <v>0</v>
      </c>
      <c r="E462">
        <v>0.04</v>
      </c>
      <c r="F462">
        <v>0.87</v>
      </c>
      <c r="G462">
        <v>7.0000000000000007E-2</v>
      </c>
      <c r="H462">
        <v>4.7E-2</v>
      </c>
      <c r="I462">
        <v>1.69</v>
      </c>
      <c r="J462">
        <v>1.5</v>
      </c>
    </row>
    <row r="463" spans="1:10" x14ac:dyDescent="0.25">
      <c r="A463" t="s">
        <v>501</v>
      </c>
      <c r="B463">
        <v>40</v>
      </c>
      <c r="C463">
        <v>0.37</v>
      </c>
      <c r="D463">
        <v>0.7</v>
      </c>
      <c r="E463">
        <v>0.03</v>
      </c>
      <c r="F463">
        <v>3.9</v>
      </c>
      <c r="G463">
        <v>0.03</v>
      </c>
      <c r="H463">
        <v>8.9999999999999993E-3</v>
      </c>
      <c r="I463">
        <v>0.78</v>
      </c>
      <c r="J463">
        <v>1</v>
      </c>
    </row>
    <row r="464" spans="1:10" x14ac:dyDescent="0.25">
      <c r="A464" t="s">
        <v>502</v>
      </c>
      <c r="B464">
        <v>20</v>
      </c>
      <c r="C464">
        <v>0.21</v>
      </c>
      <c r="D464">
        <v>0.15</v>
      </c>
      <c r="E464">
        <v>0.11</v>
      </c>
      <c r="F464">
        <v>0.22</v>
      </c>
      <c r="G464">
        <v>0.25</v>
      </c>
      <c r="H464">
        <v>0.50800000000000001</v>
      </c>
      <c r="I464">
        <v>2.2599999999999998</v>
      </c>
      <c r="J464">
        <v>1</v>
      </c>
    </row>
    <row r="465" spans="1:10" x14ac:dyDescent="0.25">
      <c r="A465" t="s">
        <v>503</v>
      </c>
      <c r="B465">
        <v>140</v>
      </c>
      <c r="C465">
        <v>0.42</v>
      </c>
      <c r="D465">
        <v>0.83</v>
      </c>
      <c r="E465">
        <v>0.04</v>
      </c>
      <c r="F465">
        <v>6.5</v>
      </c>
      <c r="G465">
        <v>0.05</v>
      </c>
      <c r="H465">
        <v>7.0000000000000001E-3</v>
      </c>
      <c r="I465">
        <v>1.2</v>
      </c>
      <c r="J465">
        <v>1.33</v>
      </c>
    </row>
    <row r="466" spans="1:10" x14ac:dyDescent="0.25">
      <c r="A466" t="s">
        <v>504</v>
      </c>
      <c r="B466">
        <v>10</v>
      </c>
      <c r="C466">
        <v>0.22</v>
      </c>
      <c r="D466">
        <v>0</v>
      </c>
      <c r="E466">
        <v>0</v>
      </c>
      <c r="F466">
        <v>0.65</v>
      </c>
      <c r="G466">
        <v>0</v>
      </c>
      <c r="H466">
        <v>0</v>
      </c>
      <c r="J466">
        <v>2</v>
      </c>
    </row>
    <row r="467" spans="1:10" x14ac:dyDescent="0.25">
      <c r="A467" t="s">
        <v>505</v>
      </c>
      <c r="B467">
        <v>720</v>
      </c>
      <c r="C467">
        <v>0.33</v>
      </c>
      <c r="D467">
        <v>0.6</v>
      </c>
      <c r="E467">
        <v>12.01</v>
      </c>
      <c r="F467">
        <v>294.51</v>
      </c>
      <c r="G467">
        <v>9.5299999999999994</v>
      </c>
      <c r="H467">
        <v>4.1000000000000002E-2</v>
      </c>
      <c r="I467">
        <v>0.79</v>
      </c>
      <c r="J467">
        <v>1.24</v>
      </c>
    </row>
    <row r="468" spans="1:10" x14ac:dyDescent="0.25">
      <c r="A468" t="s">
        <v>506</v>
      </c>
      <c r="B468">
        <v>260</v>
      </c>
      <c r="C468">
        <v>0.52</v>
      </c>
      <c r="D468">
        <v>1.02</v>
      </c>
      <c r="E468">
        <v>0.01</v>
      </c>
      <c r="F468">
        <v>6.93</v>
      </c>
      <c r="G468">
        <v>0</v>
      </c>
      <c r="H468">
        <v>2E-3</v>
      </c>
      <c r="I468">
        <v>0.28000000000000003</v>
      </c>
      <c r="J468">
        <v>1.5</v>
      </c>
    </row>
    <row r="469" spans="1:10" x14ac:dyDescent="0.25">
      <c r="A469" t="s">
        <v>507</v>
      </c>
      <c r="B469">
        <v>10</v>
      </c>
      <c r="C469">
        <v>0.24</v>
      </c>
      <c r="D469">
        <v>0.64</v>
      </c>
      <c r="E469">
        <v>0.13</v>
      </c>
      <c r="F469">
        <v>0.43</v>
      </c>
      <c r="G469">
        <v>0.13</v>
      </c>
      <c r="H469">
        <v>0.29799999999999999</v>
      </c>
      <c r="I469">
        <v>0.99</v>
      </c>
      <c r="J469">
        <v>1</v>
      </c>
    </row>
    <row r="470" spans="1:10" x14ac:dyDescent="0.25">
      <c r="A470" t="s">
        <v>508</v>
      </c>
      <c r="B470">
        <v>10</v>
      </c>
      <c r="C470">
        <v>0.35</v>
      </c>
      <c r="D470">
        <v>0</v>
      </c>
      <c r="E470">
        <v>0.02</v>
      </c>
      <c r="F470">
        <v>8.24</v>
      </c>
      <c r="G470">
        <v>0.01</v>
      </c>
      <c r="H470">
        <v>3.0000000000000001E-3</v>
      </c>
      <c r="I470">
        <v>0.59</v>
      </c>
      <c r="J470">
        <v>1.18</v>
      </c>
    </row>
    <row r="471" spans="1:10" x14ac:dyDescent="0.25">
      <c r="A471" t="s">
        <v>509</v>
      </c>
      <c r="B471">
        <v>10</v>
      </c>
      <c r="C471">
        <v>0.33</v>
      </c>
      <c r="D471">
        <v>0</v>
      </c>
      <c r="E471">
        <v>0</v>
      </c>
      <c r="F471">
        <v>0.65</v>
      </c>
      <c r="G471">
        <v>0</v>
      </c>
      <c r="H471">
        <v>0</v>
      </c>
      <c r="J471">
        <v>1</v>
      </c>
    </row>
    <row r="472" spans="1:10" x14ac:dyDescent="0.25">
      <c r="A472" t="s">
        <v>171</v>
      </c>
      <c r="B472">
        <v>90</v>
      </c>
      <c r="C472">
        <v>0.57999999999999996</v>
      </c>
      <c r="D472">
        <v>1.47</v>
      </c>
      <c r="E472">
        <v>0.52</v>
      </c>
      <c r="F472">
        <v>24.49</v>
      </c>
      <c r="G472">
        <v>0.67</v>
      </c>
      <c r="H472">
        <v>2.1000000000000001E-2</v>
      </c>
      <c r="I472">
        <v>1.29</v>
      </c>
      <c r="J472">
        <v>1.38</v>
      </c>
    </row>
    <row r="473" spans="1:10" x14ac:dyDescent="0.25">
      <c r="A473" t="s">
        <v>510</v>
      </c>
      <c r="B473">
        <v>10</v>
      </c>
      <c r="C473">
        <v>0</v>
      </c>
      <c r="D473">
        <v>0</v>
      </c>
      <c r="E473">
        <v>0</v>
      </c>
      <c r="F473">
        <v>0.22</v>
      </c>
      <c r="G473">
        <v>0</v>
      </c>
      <c r="H473">
        <v>0</v>
      </c>
      <c r="J473">
        <v>5</v>
      </c>
    </row>
    <row r="474" spans="1:10" x14ac:dyDescent="0.25">
      <c r="A474" t="s">
        <v>188</v>
      </c>
      <c r="B474">
        <v>170</v>
      </c>
      <c r="C474">
        <v>0.55000000000000004</v>
      </c>
      <c r="D474">
        <v>0.85</v>
      </c>
      <c r="E474">
        <v>3.56</v>
      </c>
      <c r="F474">
        <v>110.96</v>
      </c>
      <c r="G474">
        <v>5.0199999999999996</v>
      </c>
      <c r="H474">
        <v>3.2000000000000001E-2</v>
      </c>
      <c r="I474">
        <v>1.41</v>
      </c>
      <c r="J474">
        <v>1.1299999999999999</v>
      </c>
    </row>
    <row r="475" spans="1:10" x14ac:dyDescent="0.25">
      <c r="A475" t="s">
        <v>193</v>
      </c>
      <c r="B475">
        <v>10</v>
      </c>
      <c r="C475">
        <v>0.62</v>
      </c>
      <c r="D475">
        <v>0</v>
      </c>
      <c r="E475">
        <v>0.08</v>
      </c>
      <c r="F475">
        <v>2.6</v>
      </c>
      <c r="G475">
        <v>0.15</v>
      </c>
      <c r="H475">
        <v>3.2000000000000001E-2</v>
      </c>
      <c r="I475">
        <v>1.85</v>
      </c>
      <c r="J475">
        <v>1.17</v>
      </c>
    </row>
    <row r="476" spans="1:10" x14ac:dyDescent="0.25">
      <c r="A476" t="s">
        <v>511</v>
      </c>
      <c r="B476">
        <v>10</v>
      </c>
      <c r="C476">
        <v>0.6</v>
      </c>
      <c r="D476">
        <v>0.5</v>
      </c>
      <c r="E476">
        <v>0.09</v>
      </c>
      <c r="F476">
        <v>1.52</v>
      </c>
      <c r="G476">
        <v>7.0000000000000007E-2</v>
      </c>
      <c r="H476">
        <v>5.8999999999999997E-2</v>
      </c>
      <c r="I476">
        <v>0.82</v>
      </c>
      <c r="J476">
        <v>1.1399999999999999</v>
      </c>
    </row>
    <row r="477" spans="1:10" x14ac:dyDescent="0.25">
      <c r="A477" t="s">
        <v>512</v>
      </c>
      <c r="B477">
        <v>20</v>
      </c>
      <c r="C477">
        <v>0.2</v>
      </c>
      <c r="D477">
        <v>0</v>
      </c>
      <c r="E477">
        <v>0.01</v>
      </c>
      <c r="F477">
        <v>2.82</v>
      </c>
      <c r="G477">
        <v>0</v>
      </c>
      <c r="H477">
        <v>5.0000000000000001E-3</v>
      </c>
      <c r="I477">
        <v>0.14000000000000001</v>
      </c>
      <c r="J477">
        <v>1</v>
      </c>
    </row>
    <row r="478" spans="1:10" x14ac:dyDescent="0.25">
      <c r="A478" t="s">
        <v>513</v>
      </c>
      <c r="B478">
        <v>10</v>
      </c>
      <c r="C478">
        <v>0.43</v>
      </c>
      <c r="D478">
        <v>0</v>
      </c>
      <c r="E478">
        <v>0</v>
      </c>
      <c r="F478">
        <v>0</v>
      </c>
      <c r="G478">
        <v>0</v>
      </c>
    </row>
    <row r="479" spans="1:10" x14ac:dyDescent="0.25">
      <c r="A479" t="s">
        <v>514</v>
      </c>
      <c r="B479">
        <v>10</v>
      </c>
      <c r="C479">
        <v>0.4</v>
      </c>
      <c r="D479">
        <v>0</v>
      </c>
      <c r="E479">
        <v>0.13</v>
      </c>
      <c r="F479">
        <v>5.2</v>
      </c>
      <c r="G479">
        <v>0.21</v>
      </c>
      <c r="H479">
        <v>2.5000000000000001E-2</v>
      </c>
      <c r="I479">
        <v>1.63</v>
      </c>
      <c r="J479">
        <v>1.17</v>
      </c>
    </row>
    <row r="480" spans="1:10" x14ac:dyDescent="0.25">
      <c r="A480" t="s">
        <v>515</v>
      </c>
      <c r="B480">
        <v>90</v>
      </c>
      <c r="C480">
        <v>0.42</v>
      </c>
      <c r="D480">
        <v>0.67</v>
      </c>
      <c r="E480">
        <v>0.92</v>
      </c>
      <c r="F480">
        <v>11.92</v>
      </c>
      <c r="G480">
        <v>0.78</v>
      </c>
      <c r="H480">
        <v>7.6999999999999999E-2</v>
      </c>
      <c r="I480">
        <v>0.85</v>
      </c>
      <c r="J480">
        <v>1.51</v>
      </c>
    </row>
    <row r="481" spans="1:10" x14ac:dyDescent="0.25">
      <c r="A481" t="s">
        <v>516</v>
      </c>
      <c r="B481">
        <v>20</v>
      </c>
      <c r="C481">
        <v>0.41</v>
      </c>
      <c r="D481">
        <v>0</v>
      </c>
      <c r="E481">
        <v>0.02</v>
      </c>
      <c r="F481">
        <v>0.22</v>
      </c>
      <c r="G481">
        <v>0.02</v>
      </c>
      <c r="H481">
        <v>0.08</v>
      </c>
      <c r="I481">
        <v>1.03</v>
      </c>
      <c r="J481">
        <v>1</v>
      </c>
    </row>
    <row r="482" spans="1:10" x14ac:dyDescent="0.25">
      <c r="A482" t="s">
        <v>517</v>
      </c>
      <c r="B482">
        <v>20</v>
      </c>
      <c r="C482">
        <v>0.56000000000000005</v>
      </c>
      <c r="D482">
        <v>0.6</v>
      </c>
      <c r="E482">
        <v>0</v>
      </c>
      <c r="F482">
        <v>0.43</v>
      </c>
      <c r="G482">
        <v>0</v>
      </c>
      <c r="H482">
        <v>0</v>
      </c>
      <c r="J482">
        <v>1</v>
      </c>
    </row>
    <row r="483" spans="1:10" x14ac:dyDescent="0.25">
      <c r="A483" t="s">
        <v>518</v>
      </c>
      <c r="B483">
        <v>10</v>
      </c>
      <c r="C483">
        <v>0.25</v>
      </c>
      <c r="D483">
        <v>0</v>
      </c>
      <c r="E483">
        <v>0</v>
      </c>
      <c r="F483">
        <v>0.65</v>
      </c>
      <c r="G483">
        <v>0</v>
      </c>
      <c r="H483">
        <v>0</v>
      </c>
      <c r="J483">
        <v>4</v>
      </c>
    </row>
    <row r="484" spans="1:10" x14ac:dyDescent="0.25">
      <c r="A484" t="s">
        <v>519</v>
      </c>
      <c r="B484">
        <v>10</v>
      </c>
      <c r="C484">
        <v>0.4</v>
      </c>
      <c r="D484">
        <v>0.32</v>
      </c>
      <c r="E484">
        <v>0</v>
      </c>
      <c r="F484">
        <v>0.22</v>
      </c>
      <c r="G484">
        <v>0</v>
      </c>
      <c r="H484">
        <v>0</v>
      </c>
      <c r="J484">
        <v>1</v>
      </c>
    </row>
    <row r="485" spans="1:10" x14ac:dyDescent="0.25">
      <c r="A485" t="s">
        <v>520</v>
      </c>
      <c r="B485">
        <v>20</v>
      </c>
      <c r="C485">
        <v>0.56000000000000005</v>
      </c>
      <c r="D485">
        <v>0.42</v>
      </c>
      <c r="E485">
        <v>0</v>
      </c>
      <c r="F485">
        <v>0.22</v>
      </c>
      <c r="G485">
        <v>0</v>
      </c>
      <c r="H485">
        <v>0</v>
      </c>
      <c r="J485">
        <v>1</v>
      </c>
    </row>
    <row r="486" spans="1:10" x14ac:dyDescent="0.25">
      <c r="A486" t="s">
        <v>521</v>
      </c>
      <c r="B486">
        <v>10</v>
      </c>
      <c r="C486">
        <v>0.56000000000000005</v>
      </c>
      <c r="D486">
        <v>0</v>
      </c>
      <c r="E486">
        <v>0.01</v>
      </c>
      <c r="F486">
        <v>5.2</v>
      </c>
      <c r="G486">
        <v>0.02</v>
      </c>
      <c r="H486">
        <v>3.0000000000000001E-3</v>
      </c>
      <c r="I486">
        <v>1.39</v>
      </c>
      <c r="J486">
        <v>1.54</v>
      </c>
    </row>
    <row r="487" spans="1:10" x14ac:dyDescent="0.25">
      <c r="A487" t="s">
        <v>522</v>
      </c>
      <c r="B487">
        <v>210</v>
      </c>
      <c r="C487">
        <v>0.66</v>
      </c>
      <c r="D487">
        <v>0.88</v>
      </c>
      <c r="E487">
        <v>2.19</v>
      </c>
      <c r="F487">
        <v>80.62</v>
      </c>
      <c r="G487">
        <v>3.24</v>
      </c>
      <c r="H487">
        <v>2.7E-2</v>
      </c>
      <c r="I487">
        <v>1.48</v>
      </c>
      <c r="J487">
        <v>1.45</v>
      </c>
    </row>
    <row r="488" spans="1:10" x14ac:dyDescent="0.25">
      <c r="A488" t="s">
        <v>80</v>
      </c>
      <c r="B488">
        <v>10</v>
      </c>
      <c r="C488">
        <v>0</v>
      </c>
      <c r="D488">
        <v>0</v>
      </c>
      <c r="E488">
        <v>0</v>
      </c>
      <c r="F488">
        <v>0</v>
      </c>
      <c r="G488">
        <v>0</v>
      </c>
    </row>
    <row r="489" spans="1:10" x14ac:dyDescent="0.25">
      <c r="A489" t="s">
        <v>196</v>
      </c>
      <c r="B489">
        <v>10</v>
      </c>
      <c r="C489">
        <v>0.3</v>
      </c>
      <c r="D489">
        <v>0</v>
      </c>
      <c r="E489">
        <v>2.78</v>
      </c>
      <c r="F489">
        <v>8.67</v>
      </c>
      <c r="G489">
        <v>2.2200000000000002</v>
      </c>
      <c r="H489">
        <v>0.32</v>
      </c>
      <c r="I489">
        <v>0.8</v>
      </c>
      <c r="J489">
        <v>1</v>
      </c>
    </row>
    <row r="490" spans="1:10" x14ac:dyDescent="0.25">
      <c r="A490" t="s">
        <v>523</v>
      </c>
      <c r="B490">
        <v>10</v>
      </c>
      <c r="C490">
        <v>0</v>
      </c>
      <c r="D490">
        <v>0</v>
      </c>
      <c r="E490">
        <v>0.86</v>
      </c>
      <c r="F490">
        <v>29.47</v>
      </c>
      <c r="G490">
        <v>1.1200000000000001</v>
      </c>
      <c r="H490">
        <v>2.9000000000000001E-2</v>
      </c>
      <c r="I490">
        <v>1.29</v>
      </c>
      <c r="J490">
        <v>1.33</v>
      </c>
    </row>
    <row r="491" spans="1:10" x14ac:dyDescent="0.25">
      <c r="A491" t="s">
        <v>524</v>
      </c>
      <c r="B491">
        <v>20</v>
      </c>
      <c r="C491">
        <v>0.38</v>
      </c>
      <c r="D491">
        <v>0</v>
      </c>
      <c r="E491">
        <v>0</v>
      </c>
      <c r="F491">
        <v>4.7699999999999996</v>
      </c>
      <c r="G491">
        <v>0</v>
      </c>
      <c r="H491">
        <v>0</v>
      </c>
      <c r="J491">
        <v>2.09</v>
      </c>
    </row>
    <row r="492" spans="1:10" x14ac:dyDescent="0.25">
      <c r="A492" t="s">
        <v>525</v>
      </c>
      <c r="B492">
        <v>70</v>
      </c>
      <c r="C492">
        <v>0.55000000000000004</v>
      </c>
      <c r="D492">
        <v>0.87</v>
      </c>
      <c r="E492">
        <v>0.22</v>
      </c>
      <c r="F492">
        <v>9.1</v>
      </c>
      <c r="G492">
        <v>0.28999999999999998</v>
      </c>
      <c r="H492">
        <v>2.4E-2</v>
      </c>
      <c r="I492">
        <v>1.33</v>
      </c>
      <c r="J492">
        <v>1.26</v>
      </c>
    </row>
    <row r="493" spans="1:10" x14ac:dyDescent="0.25">
      <c r="A493" t="s">
        <v>526</v>
      </c>
      <c r="B493">
        <v>10</v>
      </c>
      <c r="C493">
        <v>0.54</v>
      </c>
      <c r="D493">
        <v>1.27</v>
      </c>
      <c r="E493">
        <v>0</v>
      </c>
      <c r="F493">
        <v>0.43</v>
      </c>
      <c r="G493">
        <v>0</v>
      </c>
      <c r="H493">
        <v>0</v>
      </c>
      <c r="J493">
        <v>1</v>
      </c>
    </row>
    <row r="494" spans="1:10" x14ac:dyDescent="0.25">
      <c r="A494" t="s">
        <v>527</v>
      </c>
      <c r="B494">
        <v>10</v>
      </c>
      <c r="C494">
        <v>0</v>
      </c>
      <c r="D494">
        <v>0</v>
      </c>
      <c r="E494">
        <v>0</v>
      </c>
      <c r="F494">
        <v>0.22</v>
      </c>
      <c r="G494">
        <v>0</v>
      </c>
      <c r="H494">
        <v>0</v>
      </c>
      <c r="J494">
        <v>2</v>
      </c>
    </row>
    <row r="495" spans="1:10" x14ac:dyDescent="0.25">
      <c r="A495" t="s">
        <v>122</v>
      </c>
      <c r="B495">
        <v>10</v>
      </c>
      <c r="C495">
        <v>0.05</v>
      </c>
      <c r="D495">
        <v>0</v>
      </c>
      <c r="E495">
        <v>0</v>
      </c>
      <c r="F495">
        <v>0.22</v>
      </c>
      <c r="G495">
        <v>0</v>
      </c>
      <c r="H495">
        <v>0</v>
      </c>
      <c r="J495">
        <v>1</v>
      </c>
    </row>
    <row r="496" spans="1:10" x14ac:dyDescent="0.25">
      <c r="A496" t="s">
        <v>528</v>
      </c>
      <c r="B496">
        <v>10</v>
      </c>
      <c r="C496">
        <v>0.38</v>
      </c>
      <c r="D496">
        <v>0</v>
      </c>
      <c r="E496">
        <v>0.01</v>
      </c>
      <c r="F496">
        <v>2.17</v>
      </c>
      <c r="G496">
        <v>0.01</v>
      </c>
      <c r="H496">
        <v>3.0000000000000001E-3</v>
      </c>
      <c r="I496">
        <v>2.02</v>
      </c>
      <c r="J496">
        <v>1.5</v>
      </c>
    </row>
    <row r="497" spans="1:10" x14ac:dyDescent="0.25">
      <c r="A497" t="s">
        <v>529</v>
      </c>
      <c r="B497">
        <v>10</v>
      </c>
      <c r="C497">
        <v>0.2</v>
      </c>
      <c r="D497">
        <v>0.93</v>
      </c>
      <c r="E497">
        <v>0.1</v>
      </c>
      <c r="F497">
        <v>4.9800000000000004</v>
      </c>
      <c r="G497">
        <v>0.11</v>
      </c>
      <c r="H497">
        <v>2.1000000000000001E-2</v>
      </c>
      <c r="I497">
        <v>1.1100000000000001</v>
      </c>
      <c r="J497">
        <v>1.3</v>
      </c>
    </row>
    <row r="498" spans="1:10" x14ac:dyDescent="0.25">
      <c r="A498" t="s">
        <v>530</v>
      </c>
      <c r="B498">
        <v>10</v>
      </c>
      <c r="C498">
        <v>0.78</v>
      </c>
      <c r="D498">
        <v>1.32</v>
      </c>
      <c r="E498">
        <v>0</v>
      </c>
      <c r="F498">
        <v>1.73</v>
      </c>
      <c r="G498">
        <v>0</v>
      </c>
      <c r="H498">
        <v>0</v>
      </c>
      <c r="J498">
        <v>1</v>
      </c>
    </row>
    <row r="499" spans="1:10" x14ac:dyDescent="0.25">
      <c r="A499" t="s">
        <v>531</v>
      </c>
      <c r="B499">
        <v>10</v>
      </c>
      <c r="C499">
        <v>0.37</v>
      </c>
      <c r="D499">
        <v>0.15</v>
      </c>
      <c r="E499">
        <v>0</v>
      </c>
      <c r="F499">
        <v>0.22</v>
      </c>
      <c r="G499">
        <v>0</v>
      </c>
      <c r="H499">
        <v>0</v>
      </c>
      <c r="J499">
        <v>1</v>
      </c>
    </row>
    <row r="500" spans="1:10" x14ac:dyDescent="0.25">
      <c r="A500" t="s">
        <v>532</v>
      </c>
      <c r="B500">
        <v>40</v>
      </c>
      <c r="C500">
        <v>0.64</v>
      </c>
      <c r="D500">
        <v>0.43</v>
      </c>
      <c r="E500">
        <v>0</v>
      </c>
      <c r="F500">
        <v>0.65</v>
      </c>
      <c r="G500">
        <v>0</v>
      </c>
      <c r="H500">
        <v>0</v>
      </c>
      <c r="J500">
        <v>2.67</v>
      </c>
    </row>
    <row r="501" spans="1:10" x14ac:dyDescent="0.25">
      <c r="A501" t="s">
        <v>533</v>
      </c>
      <c r="B501">
        <v>10</v>
      </c>
      <c r="C501">
        <v>0.31</v>
      </c>
      <c r="D501">
        <v>0.13</v>
      </c>
      <c r="E501">
        <v>0.11</v>
      </c>
      <c r="F501">
        <v>2.17</v>
      </c>
      <c r="G501">
        <v>0.17</v>
      </c>
      <c r="H501">
        <v>5.0999999999999997E-2</v>
      </c>
      <c r="I501">
        <v>1.5</v>
      </c>
      <c r="J501">
        <v>2.4</v>
      </c>
    </row>
    <row r="502" spans="1:10" x14ac:dyDescent="0.25">
      <c r="A502" t="s">
        <v>205</v>
      </c>
      <c r="B502">
        <v>10</v>
      </c>
      <c r="C502">
        <v>0.5</v>
      </c>
      <c r="D502">
        <v>2.62</v>
      </c>
      <c r="E502">
        <v>0</v>
      </c>
      <c r="F502">
        <v>0</v>
      </c>
      <c r="G502">
        <v>0</v>
      </c>
    </row>
    <row r="503" spans="1:10" x14ac:dyDescent="0.25">
      <c r="A503" t="s">
        <v>534</v>
      </c>
      <c r="B503">
        <v>10</v>
      </c>
      <c r="C503">
        <v>0.48</v>
      </c>
      <c r="D503">
        <v>0.18</v>
      </c>
      <c r="E503">
        <v>0.08</v>
      </c>
      <c r="F503">
        <v>10.62</v>
      </c>
      <c r="G503">
        <v>0.04</v>
      </c>
      <c r="H503">
        <v>8.0000000000000002E-3</v>
      </c>
      <c r="I503">
        <v>0.45</v>
      </c>
      <c r="J503">
        <v>1.27</v>
      </c>
    </row>
    <row r="504" spans="1:10" x14ac:dyDescent="0.25">
      <c r="A504" t="s">
        <v>535</v>
      </c>
      <c r="B504">
        <v>10</v>
      </c>
      <c r="C504">
        <v>0.57999999999999996</v>
      </c>
      <c r="D504">
        <v>0</v>
      </c>
      <c r="E504">
        <v>0.38</v>
      </c>
      <c r="F504">
        <v>19.5</v>
      </c>
      <c r="G504">
        <v>0.54</v>
      </c>
      <c r="H504">
        <v>1.9E-2</v>
      </c>
      <c r="I504">
        <v>1.44</v>
      </c>
      <c r="J504">
        <v>2.67</v>
      </c>
    </row>
    <row r="505" spans="1:10" x14ac:dyDescent="0.25">
      <c r="A505" t="s">
        <v>536</v>
      </c>
      <c r="B505">
        <v>10</v>
      </c>
      <c r="C505">
        <v>0.14000000000000001</v>
      </c>
      <c r="D505">
        <v>0</v>
      </c>
      <c r="E505">
        <v>0</v>
      </c>
      <c r="F505">
        <v>0.22</v>
      </c>
      <c r="G505">
        <v>0</v>
      </c>
      <c r="H505">
        <v>0</v>
      </c>
      <c r="J505">
        <v>1</v>
      </c>
    </row>
    <row r="506" spans="1:10" x14ac:dyDescent="0.25">
      <c r="A506" t="s">
        <v>537</v>
      </c>
      <c r="B506">
        <v>10</v>
      </c>
      <c r="C506">
        <v>0.32</v>
      </c>
      <c r="D506">
        <v>0.05</v>
      </c>
      <c r="E506">
        <v>0.52</v>
      </c>
      <c r="F506">
        <v>9.75</v>
      </c>
      <c r="G506">
        <v>0.8</v>
      </c>
      <c r="H506">
        <v>5.3999999999999999E-2</v>
      </c>
      <c r="I506">
        <v>1.53</v>
      </c>
      <c r="J506">
        <v>1.69</v>
      </c>
    </row>
    <row r="507" spans="1:10" x14ac:dyDescent="0.25">
      <c r="A507" t="s">
        <v>191</v>
      </c>
      <c r="B507">
        <v>10</v>
      </c>
      <c r="C507">
        <v>0.14000000000000001</v>
      </c>
      <c r="D507">
        <v>0</v>
      </c>
      <c r="E507">
        <v>0.32</v>
      </c>
      <c r="F507">
        <v>1.3</v>
      </c>
      <c r="G507">
        <v>0.23</v>
      </c>
      <c r="H507">
        <v>0.247</v>
      </c>
      <c r="I507">
        <v>0.72</v>
      </c>
      <c r="J507">
        <v>1</v>
      </c>
    </row>
    <row r="508" spans="1:10" x14ac:dyDescent="0.25">
      <c r="A508" t="s">
        <v>538</v>
      </c>
      <c r="B508">
        <v>10</v>
      </c>
      <c r="C508">
        <v>0</v>
      </c>
      <c r="D508">
        <v>0</v>
      </c>
      <c r="E508">
        <v>0</v>
      </c>
      <c r="F508">
        <v>0.22</v>
      </c>
      <c r="G508">
        <v>0</v>
      </c>
      <c r="H508">
        <v>0</v>
      </c>
      <c r="J508">
        <v>1</v>
      </c>
    </row>
    <row r="509" spans="1:10" x14ac:dyDescent="0.25">
      <c r="A509" t="s">
        <v>539</v>
      </c>
      <c r="B509">
        <v>10</v>
      </c>
      <c r="C509">
        <v>0.41</v>
      </c>
      <c r="D509">
        <v>1.23</v>
      </c>
      <c r="E509">
        <v>0</v>
      </c>
      <c r="F509">
        <v>0</v>
      </c>
      <c r="G509">
        <v>0</v>
      </c>
    </row>
    <row r="510" spans="1:10" x14ac:dyDescent="0.25">
      <c r="A510" t="s">
        <v>540</v>
      </c>
      <c r="B510">
        <v>10</v>
      </c>
      <c r="C510">
        <v>0.05</v>
      </c>
      <c r="D510">
        <v>0</v>
      </c>
      <c r="E510">
        <v>0</v>
      </c>
      <c r="F510">
        <v>0</v>
      </c>
      <c r="G510">
        <v>0</v>
      </c>
    </row>
    <row r="511" spans="1:10" x14ac:dyDescent="0.25">
      <c r="A511" t="s">
        <v>195</v>
      </c>
      <c r="B511">
        <v>10</v>
      </c>
      <c r="C511">
        <v>0.28000000000000003</v>
      </c>
      <c r="D511">
        <v>0</v>
      </c>
      <c r="E511">
        <v>0</v>
      </c>
      <c r="F511">
        <v>0.22</v>
      </c>
      <c r="G511">
        <v>0</v>
      </c>
      <c r="H511">
        <v>0</v>
      </c>
      <c r="J511">
        <v>1</v>
      </c>
    </row>
    <row r="512" spans="1:10" x14ac:dyDescent="0.25">
      <c r="A512" t="s">
        <v>206</v>
      </c>
      <c r="B512">
        <v>10</v>
      </c>
      <c r="C512">
        <v>0.48</v>
      </c>
      <c r="D512">
        <v>0.09</v>
      </c>
      <c r="E512">
        <v>0</v>
      </c>
      <c r="F512">
        <v>0.43</v>
      </c>
      <c r="G512">
        <v>0</v>
      </c>
      <c r="H512">
        <v>0</v>
      </c>
      <c r="J512">
        <v>1</v>
      </c>
    </row>
    <row r="513" spans="1:10" x14ac:dyDescent="0.25">
      <c r="A513" t="s">
        <v>541</v>
      </c>
      <c r="B513">
        <v>30</v>
      </c>
      <c r="C513">
        <v>0.56999999999999995</v>
      </c>
      <c r="D513">
        <v>0.62</v>
      </c>
      <c r="E513">
        <v>0</v>
      </c>
      <c r="F513">
        <v>0.65</v>
      </c>
      <c r="G513">
        <v>0</v>
      </c>
      <c r="H513">
        <v>0</v>
      </c>
      <c r="J513">
        <v>3</v>
      </c>
    </row>
    <row r="514" spans="1:10" x14ac:dyDescent="0.25">
      <c r="A514" t="s">
        <v>542</v>
      </c>
      <c r="B514">
        <v>10</v>
      </c>
      <c r="C514">
        <v>0.1</v>
      </c>
      <c r="D514">
        <v>0</v>
      </c>
      <c r="E514">
        <v>0</v>
      </c>
      <c r="F514">
        <v>0</v>
      </c>
      <c r="G514">
        <v>0</v>
      </c>
    </row>
    <row r="515" spans="1:10" x14ac:dyDescent="0.25">
      <c r="A515" t="s">
        <v>209</v>
      </c>
      <c r="B515">
        <v>10</v>
      </c>
      <c r="C515">
        <v>0.09</v>
      </c>
      <c r="D515">
        <v>1.02</v>
      </c>
      <c r="E515">
        <v>0</v>
      </c>
      <c r="F515">
        <v>0</v>
      </c>
      <c r="G515">
        <v>0</v>
      </c>
    </row>
    <row r="516" spans="1:10" x14ac:dyDescent="0.25">
      <c r="A516" t="s">
        <v>543</v>
      </c>
      <c r="B516">
        <v>20</v>
      </c>
      <c r="C516">
        <v>0.08</v>
      </c>
      <c r="D516">
        <v>0</v>
      </c>
      <c r="E516">
        <v>0</v>
      </c>
      <c r="F516">
        <v>0</v>
      </c>
      <c r="G516">
        <v>0</v>
      </c>
    </row>
    <row r="517" spans="1:10" x14ac:dyDescent="0.25">
      <c r="A517" t="s">
        <v>544</v>
      </c>
      <c r="B517">
        <v>10</v>
      </c>
      <c r="C517">
        <v>0.05</v>
      </c>
      <c r="D517">
        <v>0</v>
      </c>
      <c r="E517">
        <v>0</v>
      </c>
      <c r="F517">
        <v>0</v>
      </c>
      <c r="G517">
        <v>0</v>
      </c>
    </row>
    <row r="518" spans="1:10" x14ac:dyDescent="0.25">
      <c r="A518" t="s">
        <v>194</v>
      </c>
      <c r="B518">
        <v>110</v>
      </c>
      <c r="C518">
        <v>0.57999999999999996</v>
      </c>
      <c r="D518">
        <v>0.28999999999999998</v>
      </c>
      <c r="E518">
        <v>0.63</v>
      </c>
      <c r="F518">
        <v>57</v>
      </c>
      <c r="G518">
        <v>0.5</v>
      </c>
      <c r="H518">
        <v>1.0999999999999999E-2</v>
      </c>
      <c r="I518">
        <v>0.79</v>
      </c>
      <c r="J518">
        <v>1.23</v>
      </c>
    </row>
    <row r="519" spans="1:10" x14ac:dyDescent="0.25">
      <c r="A519" t="s">
        <v>545</v>
      </c>
      <c r="B519">
        <v>10</v>
      </c>
      <c r="C519">
        <v>0.49</v>
      </c>
      <c r="D519">
        <v>0</v>
      </c>
      <c r="E519">
        <v>0</v>
      </c>
      <c r="F519">
        <v>0.43</v>
      </c>
      <c r="G519">
        <v>0</v>
      </c>
      <c r="H519">
        <v>0</v>
      </c>
      <c r="J519">
        <v>1</v>
      </c>
    </row>
    <row r="520" spans="1:10" x14ac:dyDescent="0.25">
      <c r="A520" t="s">
        <v>546</v>
      </c>
      <c r="B520">
        <v>110</v>
      </c>
      <c r="C520">
        <v>0.46</v>
      </c>
      <c r="D520">
        <v>1.85</v>
      </c>
      <c r="E520">
        <v>0.88</v>
      </c>
      <c r="F520">
        <v>42.48</v>
      </c>
      <c r="G520">
        <v>0.79</v>
      </c>
      <c r="H520">
        <v>2.1000000000000001E-2</v>
      </c>
      <c r="I520">
        <v>0.9</v>
      </c>
      <c r="J520">
        <v>2.23</v>
      </c>
    </row>
    <row r="521" spans="1:10" x14ac:dyDescent="0.25">
      <c r="A521" t="s">
        <v>547</v>
      </c>
      <c r="B521">
        <v>10</v>
      </c>
      <c r="C521">
        <v>0.18</v>
      </c>
      <c r="D521">
        <v>0</v>
      </c>
      <c r="E521">
        <v>0</v>
      </c>
      <c r="F521">
        <v>0</v>
      </c>
      <c r="G521">
        <v>0</v>
      </c>
    </row>
    <row r="522" spans="1:10" x14ac:dyDescent="0.25">
      <c r="A522" t="s">
        <v>548</v>
      </c>
      <c r="B522">
        <v>20</v>
      </c>
      <c r="C522">
        <v>0.36</v>
      </c>
      <c r="D522">
        <v>0.15</v>
      </c>
      <c r="E522">
        <v>0</v>
      </c>
      <c r="F522">
        <v>1.3</v>
      </c>
      <c r="G522">
        <v>0</v>
      </c>
      <c r="H522">
        <v>0</v>
      </c>
      <c r="J522">
        <v>1.17</v>
      </c>
    </row>
    <row r="523" spans="1:10" x14ac:dyDescent="0.25">
      <c r="A523" t="s">
        <v>549</v>
      </c>
      <c r="B523">
        <v>10</v>
      </c>
      <c r="C523">
        <v>0.02</v>
      </c>
      <c r="D523">
        <v>0</v>
      </c>
      <c r="E523">
        <v>0</v>
      </c>
      <c r="F523">
        <v>0.22</v>
      </c>
      <c r="G523">
        <v>0</v>
      </c>
      <c r="H523">
        <v>0</v>
      </c>
      <c r="J523">
        <v>2</v>
      </c>
    </row>
    <row r="524" spans="1:10" x14ac:dyDescent="0.25">
      <c r="A524" t="s">
        <v>550</v>
      </c>
      <c r="B524">
        <v>10</v>
      </c>
      <c r="C524">
        <v>0</v>
      </c>
      <c r="D524">
        <v>0</v>
      </c>
      <c r="E524">
        <v>0.08</v>
      </c>
      <c r="F524">
        <v>1.08</v>
      </c>
      <c r="G524">
        <v>7.0000000000000007E-2</v>
      </c>
      <c r="H524">
        <v>7.1999999999999995E-2</v>
      </c>
      <c r="I524">
        <v>0.95</v>
      </c>
      <c r="J524">
        <v>1.2</v>
      </c>
    </row>
    <row r="525" spans="1:10" x14ac:dyDescent="0.25">
      <c r="A525" t="s">
        <v>551</v>
      </c>
      <c r="B525">
        <v>140</v>
      </c>
      <c r="C525">
        <v>0.44</v>
      </c>
      <c r="D525">
        <v>0.16</v>
      </c>
      <c r="E525">
        <v>2.34</v>
      </c>
      <c r="F525">
        <v>181.61</v>
      </c>
      <c r="G525">
        <v>2.2999999999999998</v>
      </c>
      <c r="H525">
        <v>1.2999999999999999E-2</v>
      </c>
      <c r="I525">
        <v>0.98</v>
      </c>
      <c r="J525">
        <v>1.18</v>
      </c>
    </row>
    <row r="526" spans="1:10" x14ac:dyDescent="0.25">
      <c r="A526" t="s">
        <v>552</v>
      </c>
      <c r="B526">
        <v>40</v>
      </c>
      <c r="C526">
        <v>0.42</v>
      </c>
      <c r="D526">
        <v>0.56999999999999995</v>
      </c>
      <c r="E526">
        <v>0</v>
      </c>
      <c r="F526">
        <v>4.55</v>
      </c>
      <c r="G526">
        <v>0</v>
      </c>
      <c r="H526">
        <v>0</v>
      </c>
      <c r="J526">
        <v>2.1</v>
      </c>
    </row>
    <row r="527" spans="1:10" x14ac:dyDescent="0.25">
      <c r="A527" t="s">
        <v>553</v>
      </c>
      <c r="B527">
        <v>10</v>
      </c>
      <c r="C527">
        <v>0.18</v>
      </c>
      <c r="D527">
        <v>0.08</v>
      </c>
      <c r="E527">
        <v>0</v>
      </c>
      <c r="F527">
        <v>0.43</v>
      </c>
      <c r="G527">
        <v>0</v>
      </c>
      <c r="H527">
        <v>0</v>
      </c>
      <c r="J527">
        <v>1</v>
      </c>
    </row>
    <row r="528" spans="1:10" x14ac:dyDescent="0.25">
      <c r="A528" t="s">
        <v>203</v>
      </c>
      <c r="B528">
        <v>10</v>
      </c>
      <c r="C528">
        <v>0.21</v>
      </c>
      <c r="D528">
        <v>0.36</v>
      </c>
      <c r="E528">
        <v>0</v>
      </c>
      <c r="F528">
        <v>0.65</v>
      </c>
      <c r="G528">
        <v>0</v>
      </c>
      <c r="H528">
        <v>0</v>
      </c>
      <c r="J528">
        <v>1</v>
      </c>
    </row>
    <row r="529" spans="1:10" x14ac:dyDescent="0.25">
      <c r="A529" t="s">
        <v>554</v>
      </c>
      <c r="B529">
        <v>10</v>
      </c>
      <c r="C529">
        <v>0.88</v>
      </c>
      <c r="D529">
        <v>0.5</v>
      </c>
      <c r="E529">
        <v>0</v>
      </c>
      <c r="F529">
        <v>0.22</v>
      </c>
      <c r="G529">
        <v>0</v>
      </c>
      <c r="H529">
        <v>0</v>
      </c>
      <c r="J529">
        <v>1</v>
      </c>
    </row>
    <row r="530" spans="1:10" x14ac:dyDescent="0.25">
      <c r="A530" t="s">
        <v>200</v>
      </c>
      <c r="B530">
        <v>10</v>
      </c>
      <c r="C530">
        <v>0.42</v>
      </c>
      <c r="D530">
        <v>0</v>
      </c>
      <c r="E530">
        <v>0</v>
      </c>
      <c r="F530">
        <v>0.87</v>
      </c>
      <c r="G530">
        <v>0</v>
      </c>
      <c r="H530">
        <v>0</v>
      </c>
      <c r="J530">
        <v>1.5</v>
      </c>
    </row>
    <row r="531" spans="1:10" x14ac:dyDescent="0.25">
      <c r="A531" t="s">
        <v>555</v>
      </c>
      <c r="B531">
        <v>10</v>
      </c>
      <c r="C531">
        <v>0.08</v>
      </c>
      <c r="D531">
        <v>0</v>
      </c>
      <c r="E531">
        <v>0</v>
      </c>
      <c r="F531">
        <v>0</v>
      </c>
      <c r="G531">
        <v>0</v>
      </c>
    </row>
    <row r="532" spans="1:10" x14ac:dyDescent="0.25">
      <c r="A532" t="s">
        <v>201</v>
      </c>
      <c r="B532">
        <v>10</v>
      </c>
      <c r="C532">
        <v>0.33</v>
      </c>
      <c r="D532">
        <v>0.16</v>
      </c>
      <c r="E532">
        <v>0</v>
      </c>
      <c r="F532">
        <v>0</v>
      </c>
      <c r="G532">
        <v>0</v>
      </c>
    </row>
    <row r="533" spans="1:10" x14ac:dyDescent="0.25">
      <c r="A533" t="s">
        <v>197</v>
      </c>
      <c r="B533">
        <v>10</v>
      </c>
      <c r="C533">
        <v>0.56999999999999995</v>
      </c>
      <c r="D533">
        <v>0.33</v>
      </c>
      <c r="E533">
        <v>0</v>
      </c>
      <c r="F533">
        <v>0.43</v>
      </c>
      <c r="G533">
        <v>0</v>
      </c>
      <c r="H533">
        <v>0</v>
      </c>
      <c r="J533">
        <v>1</v>
      </c>
    </row>
    <row r="534" spans="1:10" x14ac:dyDescent="0.25">
      <c r="A534" t="s">
        <v>556</v>
      </c>
      <c r="B534">
        <v>10</v>
      </c>
      <c r="C534">
        <v>0.43</v>
      </c>
      <c r="D534">
        <v>0</v>
      </c>
      <c r="E534">
        <v>0.13</v>
      </c>
      <c r="F534">
        <v>14.95</v>
      </c>
      <c r="G534">
        <v>0.31</v>
      </c>
      <c r="H534">
        <v>8.9999999999999993E-3</v>
      </c>
      <c r="I534">
        <v>2.35</v>
      </c>
      <c r="J534">
        <v>1.54</v>
      </c>
    </row>
    <row r="535" spans="1:10" x14ac:dyDescent="0.25">
      <c r="A535" t="s">
        <v>557</v>
      </c>
      <c r="B535">
        <v>10</v>
      </c>
      <c r="C535">
        <v>0.39</v>
      </c>
      <c r="D535">
        <v>0</v>
      </c>
      <c r="E535">
        <v>0</v>
      </c>
      <c r="F535">
        <v>0</v>
      </c>
      <c r="G535">
        <v>0</v>
      </c>
    </row>
    <row r="536" spans="1:10" x14ac:dyDescent="0.25">
      <c r="A536" t="s">
        <v>558</v>
      </c>
      <c r="B536">
        <v>10</v>
      </c>
      <c r="C536">
        <v>0.28000000000000003</v>
      </c>
      <c r="D536">
        <v>0</v>
      </c>
      <c r="E536">
        <v>0</v>
      </c>
      <c r="F536">
        <v>0</v>
      </c>
      <c r="G536">
        <v>0</v>
      </c>
    </row>
    <row r="537" spans="1:10" x14ac:dyDescent="0.25">
      <c r="A537" t="s">
        <v>559</v>
      </c>
      <c r="B537">
        <v>20</v>
      </c>
      <c r="C537">
        <v>0.67</v>
      </c>
      <c r="D537">
        <v>0.28999999999999998</v>
      </c>
      <c r="E537">
        <v>0</v>
      </c>
      <c r="F537">
        <v>0</v>
      </c>
      <c r="G537">
        <v>0</v>
      </c>
    </row>
    <row r="538" spans="1:10" x14ac:dyDescent="0.25">
      <c r="A538" t="s">
        <v>202</v>
      </c>
      <c r="B538">
        <v>10</v>
      </c>
      <c r="C538">
        <v>0.8</v>
      </c>
      <c r="D538">
        <v>1.19</v>
      </c>
      <c r="E538">
        <v>0.02</v>
      </c>
      <c r="F538">
        <v>0.43</v>
      </c>
      <c r="G538">
        <v>0.02</v>
      </c>
      <c r="H538">
        <v>4.9000000000000002E-2</v>
      </c>
      <c r="I538">
        <v>1.08</v>
      </c>
      <c r="J538">
        <v>1</v>
      </c>
    </row>
    <row r="539" spans="1:10" x14ac:dyDescent="0.25">
      <c r="A539" t="s">
        <v>560</v>
      </c>
      <c r="B539">
        <v>40</v>
      </c>
      <c r="C539">
        <v>0.46</v>
      </c>
      <c r="D539">
        <v>0.45</v>
      </c>
      <c r="E539">
        <v>7.0000000000000007E-2</v>
      </c>
      <c r="F539">
        <v>4.33</v>
      </c>
      <c r="G539">
        <v>0.09</v>
      </c>
      <c r="H539">
        <v>1.4999999999999999E-2</v>
      </c>
      <c r="I539">
        <v>1.3</v>
      </c>
      <c r="J539">
        <v>2.1</v>
      </c>
    </row>
    <row r="540" spans="1:10" x14ac:dyDescent="0.25">
      <c r="A540" t="s">
        <v>561</v>
      </c>
      <c r="B540">
        <v>10</v>
      </c>
      <c r="C540">
        <v>0.04</v>
      </c>
      <c r="D540">
        <v>0</v>
      </c>
      <c r="E540">
        <v>0</v>
      </c>
      <c r="F540">
        <v>3.25</v>
      </c>
      <c r="G540">
        <v>0</v>
      </c>
      <c r="H540">
        <v>0</v>
      </c>
      <c r="J540">
        <v>2.27</v>
      </c>
    </row>
    <row r="541" spans="1:10" x14ac:dyDescent="0.25">
      <c r="A541" t="s">
        <v>562</v>
      </c>
      <c r="B541">
        <v>10</v>
      </c>
      <c r="C541">
        <v>0.28999999999999998</v>
      </c>
      <c r="D541">
        <v>1.82</v>
      </c>
      <c r="E541">
        <v>0.03</v>
      </c>
      <c r="F541">
        <v>5.42</v>
      </c>
      <c r="G541">
        <v>7.0000000000000007E-2</v>
      </c>
      <c r="H541">
        <v>6.0000000000000001E-3</v>
      </c>
      <c r="I541">
        <v>2.21</v>
      </c>
      <c r="J541">
        <v>2.2400000000000002</v>
      </c>
    </row>
    <row r="542" spans="1:10" x14ac:dyDescent="0.25">
      <c r="A542" t="s">
        <v>563</v>
      </c>
      <c r="B542">
        <v>10</v>
      </c>
      <c r="C542">
        <v>0.06</v>
      </c>
      <c r="D542">
        <v>0</v>
      </c>
      <c r="E542">
        <v>0</v>
      </c>
      <c r="F542">
        <v>0</v>
      </c>
      <c r="G542">
        <v>0</v>
      </c>
    </row>
    <row r="543" spans="1:10" x14ac:dyDescent="0.25">
      <c r="A543" t="s">
        <v>564</v>
      </c>
      <c r="B543">
        <v>20</v>
      </c>
      <c r="C543">
        <v>0.3</v>
      </c>
      <c r="D543">
        <v>0</v>
      </c>
      <c r="E543">
        <v>0</v>
      </c>
      <c r="F543">
        <v>2.38</v>
      </c>
      <c r="G543">
        <v>0</v>
      </c>
      <c r="H543">
        <v>0</v>
      </c>
      <c r="J543">
        <v>1</v>
      </c>
    </row>
    <row r="544" spans="1:10" x14ac:dyDescent="0.25">
      <c r="A544" t="s">
        <v>565</v>
      </c>
      <c r="B544">
        <v>10</v>
      </c>
      <c r="C544">
        <v>0.11</v>
      </c>
      <c r="D544">
        <v>0</v>
      </c>
      <c r="E544">
        <v>0</v>
      </c>
      <c r="F544">
        <v>0</v>
      </c>
      <c r="G544">
        <v>0</v>
      </c>
    </row>
    <row r="545" spans="1:10" x14ac:dyDescent="0.25">
      <c r="A545" t="s">
        <v>566</v>
      </c>
      <c r="B545">
        <v>10</v>
      </c>
      <c r="C545">
        <v>0.31</v>
      </c>
      <c r="D545">
        <v>0.18</v>
      </c>
      <c r="E545">
        <v>0.08</v>
      </c>
      <c r="F545">
        <v>0.22</v>
      </c>
      <c r="G545">
        <v>0</v>
      </c>
      <c r="H545">
        <v>0.373</v>
      </c>
      <c r="I545">
        <v>0.02</v>
      </c>
      <c r="J545">
        <v>1</v>
      </c>
    </row>
    <row r="546" spans="1:10" x14ac:dyDescent="0.25">
      <c r="A546" t="s">
        <v>567</v>
      </c>
      <c r="B546">
        <v>10</v>
      </c>
      <c r="C546">
        <v>0.1</v>
      </c>
      <c r="D546">
        <v>0</v>
      </c>
      <c r="E546">
        <v>0</v>
      </c>
      <c r="F546">
        <v>0</v>
      </c>
      <c r="G546">
        <v>0</v>
      </c>
    </row>
    <row r="547" spans="1:10" x14ac:dyDescent="0.25">
      <c r="A547" t="s">
        <v>568</v>
      </c>
      <c r="B547">
        <v>10</v>
      </c>
      <c r="C547">
        <v>0.05</v>
      </c>
      <c r="D547">
        <v>0</v>
      </c>
      <c r="E547">
        <v>0</v>
      </c>
      <c r="F547">
        <v>0</v>
      </c>
      <c r="G547">
        <v>0</v>
      </c>
    </row>
    <row r="548" spans="1:10" x14ac:dyDescent="0.25">
      <c r="A548" t="s">
        <v>569</v>
      </c>
      <c r="B548">
        <v>10</v>
      </c>
      <c r="C548">
        <v>0.48</v>
      </c>
      <c r="D548">
        <v>0</v>
      </c>
      <c r="E548">
        <v>0</v>
      </c>
      <c r="F548">
        <v>0.22</v>
      </c>
      <c r="G548">
        <v>0</v>
      </c>
      <c r="H548">
        <v>0</v>
      </c>
      <c r="J548">
        <v>1</v>
      </c>
    </row>
    <row r="549" spans="1:10" x14ac:dyDescent="0.25">
      <c r="A549" t="s">
        <v>198</v>
      </c>
      <c r="B549">
        <v>50</v>
      </c>
      <c r="C549">
        <v>0.62</v>
      </c>
      <c r="D549">
        <v>0.25</v>
      </c>
      <c r="E549">
        <v>0</v>
      </c>
      <c r="F549">
        <v>1.73</v>
      </c>
      <c r="G549">
        <v>0</v>
      </c>
      <c r="H549">
        <v>2E-3</v>
      </c>
      <c r="I549">
        <v>1.07</v>
      </c>
      <c r="J549">
        <v>1.88</v>
      </c>
    </row>
    <row r="550" spans="1:10" x14ac:dyDescent="0.25">
      <c r="A550" t="s">
        <v>570</v>
      </c>
      <c r="B550">
        <v>10</v>
      </c>
      <c r="C550">
        <v>0.26</v>
      </c>
      <c r="D550">
        <v>0</v>
      </c>
      <c r="E550">
        <v>0.15</v>
      </c>
      <c r="F550">
        <v>48.33</v>
      </c>
      <c r="G550">
        <v>0.21</v>
      </c>
      <c r="H550">
        <v>3.0000000000000001E-3</v>
      </c>
      <c r="I550">
        <v>1.37</v>
      </c>
      <c r="J550">
        <v>1.26</v>
      </c>
    </row>
    <row r="551" spans="1:10" x14ac:dyDescent="0.25">
      <c r="A551" t="s">
        <v>571</v>
      </c>
      <c r="B551">
        <v>10</v>
      </c>
      <c r="C551">
        <v>0.11</v>
      </c>
      <c r="D551">
        <v>0</v>
      </c>
      <c r="E551">
        <v>0</v>
      </c>
      <c r="F551">
        <v>0</v>
      </c>
      <c r="G551">
        <v>0</v>
      </c>
    </row>
    <row r="552" spans="1:10" x14ac:dyDescent="0.25">
      <c r="A552" t="s">
        <v>572</v>
      </c>
      <c r="B552">
        <v>10</v>
      </c>
      <c r="C552">
        <v>0.01</v>
      </c>
      <c r="D552">
        <v>0</v>
      </c>
      <c r="E552">
        <v>0</v>
      </c>
      <c r="F552">
        <v>0</v>
      </c>
      <c r="G552">
        <v>0</v>
      </c>
    </row>
    <row r="553" spans="1:10" x14ac:dyDescent="0.25">
      <c r="A553" t="s">
        <v>573</v>
      </c>
      <c r="B553">
        <v>20</v>
      </c>
      <c r="C553">
        <v>0.06</v>
      </c>
      <c r="D553">
        <v>0</v>
      </c>
      <c r="E553">
        <v>0</v>
      </c>
      <c r="F553">
        <v>0</v>
      </c>
      <c r="G553">
        <v>0</v>
      </c>
    </row>
    <row r="554" spans="1:10" x14ac:dyDescent="0.25">
      <c r="A554" t="s">
        <v>574</v>
      </c>
      <c r="B554">
        <v>10</v>
      </c>
      <c r="C554">
        <v>0.21</v>
      </c>
      <c r="D554">
        <v>0</v>
      </c>
      <c r="E554">
        <v>0</v>
      </c>
      <c r="F554">
        <v>0</v>
      </c>
      <c r="G554">
        <v>0</v>
      </c>
    </row>
    <row r="555" spans="1:10" x14ac:dyDescent="0.25">
      <c r="A555" t="s">
        <v>575</v>
      </c>
      <c r="B555">
        <v>10</v>
      </c>
      <c r="C555">
        <v>0.22</v>
      </c>
      <c r="D555">
        <v>0</v>
      </c>
      <c r="E555">
        <v>0</v>
      </c>
      <c r="F555">
        <v>0</v>
      </c>
      <c r="G555">
        <v>0</v>
      </c>
    </row>
    <row r="556" spans="1:10" x14ac:dyDescent="0.25">
      <c r="A556" t="s">
        <v>576</v>
      </c>
      <c r="B556">
        <v>10</v>
      </c>
      <c r="C556">
        <v>0.16</v>
      </c>
      <c r="D556">
        <v>0</v>
      </c>
      <c r="E556">
        <v>0.01</v>
      </c>
      <c r="F556">
        <v>3.68</v>
      </c>
      <c r="G556">
        <v>0.02</v>
      </c>
      <c r="H556">
        <v>4.0000000000000001E-3</v>
      </c>
      <c r="I556">
        <v>1.0900000000000001</v>
      </c>
      <c r="J556">
        <v>1.41</v>
      </c>
    </row>
    <row r="557" spans="1:10" x14ac:dyDescent="0.25">
      <c r="A557" t="s">
        <v>577</v>
      </c>
      <c r="B557">
        <v>10</v>
      </c>
      <c r="C557">
        <v>0.15</v>
      </c>
      <c r="D557">
        <v>0</v>
      </c>
      <c r="E557">
        <v>7.0000000000000007E-2</v>
      </c>
      <c r="F557">
        <v>4.33</v>
      </c>
      <c r="G557">
        <v>0.09</v>
      </c>
      <c r="H557">
        <v>1.7000000000000001E-2</v>
      </c>
      <c r="I557">
        <v>1.27</v>
      </c>
      <c r="J557">
        <v>1.3</v>
      </c>
    </row>
    <row r="558" spans="1:10" x14ac:dyDescent="0.25">
      <c r="A558" t="s">
        <v>578</v>
      </c>
      <c r="B558">
        <v>10</v>
      </c>
      <c r="C558">
        <v>0.44</v>
      </c>
      <c r="D558">
        <v>1.1599999999999999</v>
      </c>
      <c r="E558">
        <v>0</v>
      </c>
      <c r="F558">
        <v>0</v>
      </c>
      <c r="G558">
        <v>0</v>
      </c>
    </row>
    <row r="559" spans="1:10" x14ac:dyDescent="0.25">
      <c r="A559" t="s">
        <v>579</v>
      </c>
      <c r="B559">
        <v>50</v>
      </c>
      <c r="C559">
        <v>0.47</v>
      </c>
      <c r="D559">
        <v>0</v>
      </c>
      <c r="E559">
        <v>0.01</v>
      </c>
      <c r="F559">
        <v>2.6</v>
      </c>
      <c r="G559">
        <v>0</v>
      </c>
      <c r="H559">
        <v>4.0000000000000001E-3</v>
      </c>
      <c r="I559">
        <v>0.43</v>
      </c>
      <c r="J559">
        <v>1</v>
      </c>
    </row>
    <row r="560" spans="1:10" x14ac:dyDescent="0.25">
      <c r="A560" t="s">
        <v>580</v>
      </c>
      <c r="B560">
        <v>10</v>
      </c>
      <c r="C560">
        <v>0.45</v>
      </c>
      <c r="D560">
        <v>0</v>
      </c>
      <c r="E560">
        <v>10.08</v>
      </c>
      <c r="F560">
        <v>349.56</v>
      </c>
      <c r="G560">
        <v>13.88</v>
      </c>
      <c r="H560">
        <v>2.9000000000000001E-2</v>
      </c>
      <c r="I560">
        <v>1.38</v>
      </c>
      <c r="J560">
        <v>1.39</v>
      </c>
    </row>
    <row r="561" spans="1:10" x14ac:dyDescent="0.25">
      <c r="A561" t="s">
        <v>581</v>
      </c>
      <c r="B561">
        <v>10</v>
      </c>
      <c r="C561">
        <v>0</v>
      </c>
      <c r="D561">
        <v>0</v>
      </c>
      <c r="E561">
        <v>0</v>
      </c>
      <c r="F561">
        <v>0</v>
      </c>
      <c r="G561">
        <v>0</v>
      </c>
    </row>
    <row r="562" spans="1:10" x14ac:dyDescent="0.25">
      <c r="A562" t="s">
        <v>582</v>
      </c>
      <c r="B562">
        <v>10</v>
      </c>
      <c r="C562">
        <v>0.36</v>
      </c>
      <c r="D562">
        <v>0</v>
      </c>
      <c r="E562">
        <v>0</v>
      </c>
      <c r="F562">
        <v>0</v>
      </c>
      <c r="G562">
        <v>0</v>
      </c>
    </row>
    <row r="563" spans="1:10" x14ac:dyDescent="0.25">
      <c r="A563" t="s">
        <v>583</v>
      </c>
      <c r="B563">
        <v>10</v>
      </c>
      <c r="C563">
        <v>0.3</v>
      </c>
      <c r="D563">
        <v>0</v>
      </c>
      <c r="E563">
        <v>0</v>
      </c>
      <c r="F563">
        <v>0</v>
      </c>
      <c r="G563">
        <v>0</v>
      </c>
    </row>
    <row r="564" spans="1:10" x14ac:dyDescent="0.25">
      <c r="A564" t="s">
        <v>584</v>
      </c>
      <c r="B564">
        <v>590</v>
      </c>
      <c r="C564">
        <v>0.96</v>
      </c>
      <c r="D564">
        <v>0.57999999999999996</v>
      </c>
      <c r="E564">
        <v>0</v>
      </c>
      <c r="F564">
        <v>0.43</v>
      </c>
      <c r="G564">
        <v>0</v>
      </c>
      <c r="H564">
        <v>0</v>
      </c>
      <c r="J564">
        <v>2.5</v>
      </c>
    </row>
    <row r="565" spans="1:10" x14ac:dyDescent="0.25">
      <c r="A565" t="s">
        <v>585</v>
      </c>
      <c r="B565">
        <v>10</v>
      </c>
      <c r="C565">
        <v>0.02</v>
      </c>
      <c r="D565">
        <v>0</v>
      </c>
      <c r="E565">
        <v>0</v>
      </c>
      <c r="F565">
        <v>0.22</v>
      </c>
      <c r="G565">
        <v>0</v>
      </c>
      <c r="H565">
        <v>0</v>
      </c>
      <c r="J565">
        <v>1</v>
      </c>
    </row>
    <row r="566" spans="1:10" x14ac:dyDescent="0.25">
      <c r="A566" t="s">
        <v>586</v>
      </c>
      <c r="B566">
        <v>10</v>
      </c>
      <c r="C566">
        <v>0.38</v>
      </c>
      <c r="D566">
        <v>0</v>
      </c>
      <c r="E566">
        <v>0</v>
      </c>
      <c r="F566">
        <v>0.65</v>
      </c>
      <c r="G566">
        <v>0</v>
      </c>
      <c r="H566">
        <v>0</v>
      </c>
      <c r="J566">
        <v>2</v>
      </c>
    </row>
    <row r="567" spans="1:10" x14ac:dyDescent="0.25">
      <c r="A567" t="s">
        <v>204</v>
      </c>
      <c r="B567">
        <v>10</v>
      </c>
      <c r="C567">
        <v>0.54</v>
      </c>
      <c r="D567">
        <v>0</v>
      </c>
      <c r="E567">
        <v>0</v>
      </c>
      <c r="F567">
        <v>0.43</v>
      </c>
      <c r="G567">
        <v>0</v>
      </c>
      <c r="H567">
        <v>0</v>
      </c>
      <c r="J567">
        <v>1.5</v>
      </c>
    </row>
    <row r="568" spans="1:10" x14ac:dyDescent="0.25">
      <c r="A568" t="s">
        <v>587</v>
      </c>
      <c r="B568">
        <v>40</v>
      </c>
      <c r="C568">
        <v>0.55000000000000004</v>
      </c>
      <c r="D568">
        <v>1.17</v>
      </c>
      <c r="E568">
        <v>0.06</v>
      </c>
      <c r="F568">
        <v>11.49</v>
      </c>
      <c r="G568">
        <v>0.03</v>
      </c>
      <c r="H568">
        <v>5.0000000000000001E-3</v>
      </c>
      <c r="I568">
        <v>0.56999999999999995</v>
      </c>
      <c r="J568">
        <v>1.23</v>
      </c>
    </row>
    <row r="569" spans="1:10" x14ac:dyDescent="0.25">
      <c r="A569" t="s">
        <v>588</v>
      </c>
      <c r="B569">
        <v>10</v>
      </c>
      <c r="C569">
        <v>0</v>
      </c>
      <c r="D569">
        <v>0</v>
      </c>
      <c r="E569">
        <v>0</v>
      </c>
      <c r="F569">
        <v>0.22</v>
      </c>
      <c r="G569">
        <v>0</v>
      </c>
      <c r="H569">
        <v>0</v>
      </c>
      <c r="J569">
        <v>1</v>
      </c>
    </row>
    <row r="570" spans="1:10" x14ac:dyDescent="0.25">
      <c r="A570" t="s">
        <v>589</v>
      </c>
      <c r="B570">
        <v>10</v>
      </c>
      <c r="C570">
        <v>0</v>
      </c>
      <c r="D570">
        <v>0</v>
      </c>
      <c r="E570">
        <v>0</v>
      </c>
      <c r="F570">
        <v>0.43</v>
      </c>
      <c r="G570">
        <v>0</v>
      </c>
      <c r="H570">
        <v>0</v>
      </c>
      <c r="J570">
        <v>1.5</v>
      </c>
    </row>
    <row r="571" spans="1:10" x14ac:dyDescent="0.25">
      <c r="A571" t="s">
        <v>590</v>
      </c>
      <c r="B571">
        <v>10</v>
      </c>
      <c r="C571">
        <v>0.35</v>
      </c>
      <c r="D571">
        <v>7.66</v>
      </c>
      <c r="E571">
        <v>0</v>
      </c>
      <c r="F571">
        <v>0</v>
      </c>
      <c r="G571">
        <v>0</v>
      </c>
    </row>
    <row r="572" spans="1:10" x14ac:dyDescent="0.25">
      <c r="A572" t="s">
        <v>591</v>
      </c>
      <c r="B572">
        <v>10</v>
      </c>
      <c r="C572">
        <v>0.25</v>
      </c>
      <c r="D572">
        <v>7.0000000000000007E-2</v>
      </c>
      <c r="E572">
        <v>0</v>
      </c>
      <c r="F572">
        <v>1.73</v>
      </c>
      <c r="G572">
        <v>0</v>
      </c>
      <c r="H572">
        <v>0</v>
      </c>
      <c r="J572">
        <v>1</v>
      </c>
    </row>
    <row r="573" spans="1:10" x14ac:dyDescent="0.25">
      <c r="A573" t="s">
        <v>592</v>
      </c>
      <c r="B573">
        <v>10</v>
      </c>
      <c r="C573">
        <v>0.51</v>
      </c>
      <c r="D573">
        <v>0.09</v>
      </c>
      <c r="E573">
        <v>0.28999999999999998</v>
      </c>
      <c r="F573">
        <v>14.52</v>
      </c>
      <c r="G573">
        <v>0.34</v>
      </c>
      <c r="H573">
        <v>0.02</v>
      </c>
      <c r="I573">
        <v>1.2</v>
      </c>
      <c r="J573">
        <v>1.57</v>
      </c>
    </row>
    <row r="574" spans="1:10" x14ac:dyDescent="0.25">
      <c r="A574" t="s">
        <v>593</v>
      </c>
      <c r="B574">
        <v>10</v>
      </c>
      <c r="C574">
        <v>0.96</v>
      </c>
      <c r="D574">
        <v>2.75</v>
      </c>
      <c r="E574">
        <v>0</v>
      </c>
      <c r="F574">
        <v>0</v>
      </c>
      <c r="G574">
        <v>0</v>
      </c>
    </row>
    <row r="575" spans="1:10" x14ac:dyDescent="0.25">
      <c r="A575" t="s">
        <v>594</v>
      </c>
      <c r="B575">
        <v>10</v>
      </c>
      <c r="C575">
        <v>0.1</v>
      </c>
      <c r="D575">
        <v>0</v>
      </c>
      <c r="E575">
        <v>0</v>
      </c>
      <c r="F575">
        <v>0</v>
      </c>
      <c r="G575">
        <v>0</v>
      </c>
    </row>
    <row r="576" spans="1:10" x14ac:dyDescent="0.25">
      <c r="A576" t="s">
        <v>210</v>
      </c>
      <c r="B576">
        <v>10</v>
      </c>
      <c r="C576">
        <v>0.04</v>
      </c>
      <c r="D576">
        <v>0</v>
      </c>
      <c r="E576">
        <v>0</v>
      </c>
      <c r="F576">
        <v>1.95</v>
      </c>
      <c r="G576">
        <v>0</v>
      </c>
      <c r="H576">
        <v>0</v>
      </c>
      <c r="J576">
        <v>1</v>
      </c>
    </row>
    <row r="577" spans="1:10" x14ac:dyDescent="0.25">
      <c r="A577" t="s">
        <v>199</v>
      </c>
      <c r="B577">
        <v>140</v>
      </c>
      <c r="C577">
        <v>0.67</v>
      </c>
      <c r="D577">
        <v>1.18</v>
      </c>
      <c r="E577">
        <v>0.31</v>
      </c>
      <c r="F577">
        <v>15.17</v>
      </c>
      <c r="G577">
        <v>0.44</v>
      </c>
      <c r="H577">
        <v>0.02</v>
      </c>
      <c r="I577">
        <v>1.41</v>
      </c>
      <c r="J577">
        <v>1.43</v>
      </c>
    </row>
    <row r="578" spans="1:10" x14ac:dyDescent="0.25">
      <c r="A578" t="s">
        <v>595</v>
      </c>
      <c r="B578">
        <v>10</v>
      </c>
      <c r="C578">
        <v>0.19</v>
      </c>
      <c r="D578">
        <v>0</v>
      </c>
      <c r="E578">
        <v>0</v>
      </c>
      <c r="F578">
        <v>0</v>
      </c>
      <c r="G578">
        <v>0</v>
      </c>
    </row>
    <row r="579" spans="1:10" x14ac:dyDescent="0.25">
      <c r="A579" t="s">
        <v>596</v>
      </c>
      <c r="B579">
        <v>10</v>
      </c>
      <c r="C579">
        <v>0.19</v>
      </c>
      <c r="D579">
        <v>2.39</v>
      </c>
      <c r="E579">
        <v>0</v>
      </c>
      <c r="F579">
        <v>0</v>
      </c>
      <c r="G579">
        <v>0</v>
      </c>
    </row>
    <row r="580" spans="1:10" x14ac:dyDescent="0.25">
      <c r="A580" t="s">
        <v>597</v>
      </c>
      <c r="B580">
        <v>10</v>
      </c>
      <c r="C580">
        <v>0.36</v>
      </c>
      <c r="D580">
        <v>7.0000000000000007E-2</v>
      </c>
      <c r="E580">
        <v>0.19</v>
      </c>
      <c r="F580">
        <v>3.03</v>
      </c>
      <c r="G580">
        <v>0.14000000000000001</v>
      </c>
      <c r="H580">
        <v>6.4000000000000001E-2</v>
      </c>
      <c r="I580">
        <v>0.74</v>
      </c>
      <c r="J580">
        <v>1.36</v>
      </c>
    </row>
    <row r="581" spans="1:10" x14ac:dyDescent="0.25">
      <c r="A581" t="s">
        <v>598</v>
      </c>
      <c r="B581">
        <v>20</v>
      </c>
      <c r="C581">
        <v>0.42</v>
      </c>
      <c r="D581">
        <v>0</v>
      </c>
      <c r="E581">
        <v>0.1</v>
      </c>
      <c r="F581">
        <v>3.9</v>
      </c>
      <c r="G581">
        <v>0.18</v>
      </c>
      <c r="H581">
        <v>2.5000000000000001E-2</v>
      </c>
      <c r="I581">
        <v>1.82</v>
      </c>
      <c r="J581">
        <v>2</v>
      </c>
    </row>
    <row r="582" spans="1:10" x14ac:dyDescent="0.25">
      <c r="A582" t="s">
        <v>599</v>
      </c>
      <c r="B582">
        <v>20</v>
      </c>
      <c r="C582">
        <v>0.7</v>
      </c>
      <c r="D582">
        <v>0.19</v>
      </c>
      <c r="E582">
        <v>0.08</v>
      </c>
      <c r="F582">
        <v>1.08</v>
      </c>
      <c r="G582">
        <v>0.06</v>
      </c>
      <c r="H582">
        <v>7.0000000000000007E-2</v>
      </c>
      <c r="I582">
        <v>0.74</v>
      </c>
      <c r="J582">
        <v>1.4</v>
      </c>
    </row>
    <row r="583" spans="1:10" x14ac:dyDescent="0.25">
      <c r="A583" t="s">
        <v>600</v>
      </c>
      <c r="B583">
        <v>10</v>
      </c>
      <c r="C583">
        <v>0.21</v>
      </c>
      <c r="D583">
        <v>0</v>
      </c>
      <c r="E583">
        <v>0</v>
      </c>
      <c r="F583">
        <v>0</v>
      </c>
      <c r="G583">
        <v>0</v>
      </c>
    </row>
    <row r="584" spans="1:10" x14ac:dyDescent="0.25">
      <c r="A584" t="s">
        <v>601</v>
      </c>
      <c r="B584">
        <v>10</v>
      </c>
      <c r="C584">
        <v>0.59</v>
      </c>
      <c r="D584">
        <v>7.0000000000000007E-2</v>
      </c>
      <c r="E584">
        <v>0</v>
      </c>
      <c r="F584">
        <v>3.47</v>
      </c>
      <c r="G584">
        <v>0</v>
      </c>
      <c r="H584">
        <v>0</v>
      </c>
      <c r="J584">
        <v>1.56</v>
      </c>
    </row>
    <row r="585" spans="1:10" x14ac:dyDescent="0.25">
      <c r="A585" t="s">
        <v>602</v>
      </c>
      <c r="B585">
        <v>10</v>
      </c>
      <c r="C585">
        <v>0.55000000000000004</v>
      </c>
      <c r="D585">
        <v>1.03</v>
      </c>
      <c r="E585">
        <v>0.01</v>
      </c>
      <c r="F585">
        <v>2.38</v>
      </c>
      <c r="G585">
        <v>0</v>
      </c>
      <c r="H585">
        <v>3.0000000000000001E-3</v>
      </c>
      <c r="I585">
        <v>0.36</v>
      </c>
      <c r="J585">
        <v>1.0900000000000001</v>
      </c>
    </row>
    <row r="586" spans="1:10" x14ac:dyDescent="0.25">
      <c r="A586" t="s">
        <v>603</v>
      </c>
      <c r="B586">
        <v>10</v>
      </c>
      <c r="C586">
        <v>0.08</v>
      </c>
      <c r="D586">
        <v>1.1599999999999999</v>
      </c>
      <c r="E586">
        <v>0</v>
      </c>
      <c r="F586">
        <v>0.43</v>
      </c>
      <c r="G586">
        <v>0</v>
      </c>
      <c r="H586">
        <v>0</v>
      </c>
      <c r="J586">
        <v>1</v>
      </c>
    </row>
    <row r="587" spans="1:10" x14ac:dyDescent="0.25">
      <c r="A587" t="s">
        <v>604</v>
      </c>
      <c r="B587">
        <v>10</v>
      </c>
      <c r="C587">
        <v>0.22</v>
      </c>
      <c r="D587">
        <v>0</v>
      </c>
      <c r="E587">
        <v>0</v>
      </c>
      <c r="F587">
        <v>1.73</v>
      </c>
      <c r="G587">
        <v>0</v>
      </c>
      <c r="H587">
        <v>0</v>
      </c>
      <c r="J587">
        <v>1</v>
      </c>
    </row>
    <row r="588" spans="1:10" x14ac:dyDescent="0.25">
      <c r="A588" t="s">
        <v>140</v>
      </c>
      <c r="B588">
        <v>10</v>
      </c>
      <c r="C588">
        <v>0</v>
      </c>
      <c r="D588">
        <v>0</v>
      </c>
      <c r="E588">
        <v>0</v>
      </c>
      <c r="F588">
        <v>0</v>
      </c>
      <c r="G588">
        <v>0</v>
      </c>
    </row>
    <row r="589" spans="1:10" x14ac:dyDescent="0.25">
      <c r="A589" t="s">
        <v>605</v>
      </c>
      <c r="B589">
        <v>10</v>
      </c>
      <c r="C589">
        <v>0.4</v>
      </c>
      <c r="D589">
        <v>0.12</v>
      </c>
      <c r="E589">
        <v>0</v>
      </c>
      <c r="F589">
        <v>0</v>
      </c>
      <c r="G589">
        <v>0</v>
      </c>
    </row>
    <row r="590" spans="1:10" x14ac:dyDescent="0.25">
      <c r="A590" t="s">
        <v>606</v>
      </c>
      <c r="B590">
        <v>10</v>
      </c>
      <c r="C590">
        <v>0.17</v>
      </c>
      <c r="D590">
        <v>0.1</v>
      </c>
      <c r="E590">
        <v>0</v>
      </c>
      <c r="F590">
        <v>0</v>
      </c>
      <c r="G590">
        <v>0</v>
      </c>
    </row>
    <row r="591" spans="1:10" x14ac:dyDescent="0.25">
      <c r="A591" t="s">
        <v>212</v>
      </c>
      <c r="B591">
        <v>10</v>
      </c>
      <c r="C591">
        <v>0.37</v>
      </c>
      <c r="D591">
        <v>0</v>
      </c>
      <c r="E591">
        <v>0</v>
      </c>
      <c r="F591">
        <v>0.22</v>
      </c>
      <c r="G591">
        <v>0</v>
      </c>
      <c r="H591">
        <v>0</v>
      </c>
      <c r="J591">
        <v>1</v>
      </c>
    </row>
    <row r="592" spans="1:10" x14ac:dyDescent="0.25">
      <c r="A592" t="s">
        <v>607</v>
      </c>
      <c r="B592">
        <v>10</v>
      </c>
      <c r="C592">
        <v>0.45</v>
      </c>
      <c r="D592">
        <v>1.46</v>
      </c>
      <c r="E592">
        <v>0</v>
      </c>
      <c r="F592">
        <v>0</v>
      </c>
      <c r="G592">
        <v>0</v>
      </c>
    </row>
    <row r="593" spans="1:10" x14ac:dyDescent="0.25">
      <c r="A593" t="s">
        <v>608</v>
      </c>
      <c r="B593">
        <v>10</v>
      </c>
      <c r="C593">
        <v>0.38</v>
      </c>
      <c r="D593">
        <v>2.13</v>
      </c>
      <c r="E593">
        <v>0</v>
      </c>
      <c r="F593">
        <v>0</v>
      </c>
      <c r="G593">
        <v>0</v>
      </c>
    </row>
    <row r="594" spans="1:10" x14ac:dyDescent="0.25">
      <c r="A594" t="s">
        <v>609</v>
      </c>
      <c r="B594">
        <v>10</v>
      </c>
      <c r="C594">
        <v>0</v>
      </c>
      <c r="D594">
        <v>0</v>
      </c>
      <c r="E594">
        <v>0</v>
      </c>
      <c r="F594">
        <v>0.87</v>
      </c>
      <c r="G594">
        <v>0</v>
      </c>
      <c r="H594">
        <v>0</v>
      </c>
      <c r="J594">
        <v>1.25</v>
      </c>
    </row>
    <row r="595" spans="1:10" x14ac:dyDescent="0.25">
      <c r="A595" t="s">
        <v>610</v>
      </c>
      <c r="B595">
        <v>10</v>
      </c>
      <c r="C595">
        <v>0.1</v>
      </c>
      <c r="D595">
        <v>1.61</v>
      </c>
      <c r="E595">
        <v>0</v>
      </c>
      <c r="F595">
        <v>1.52</v>
      </c>
      <c r="G595">
        <v>0</v>
      </c>
      <c r="H595">
        <v>0</v>
      </c>
      <c r="J595">
        <v>1.86</v>
      </c>
    </row>
    <row r="596" spans="1:10" x14ac:dyDescent="0.25">
      <c r="A596" t="s">
        <v>611</v>
      </c>
      <c r="B596">
        <v>20</v>
      </c>
      <c r="C596">
        <v>0.37</v>
      </c>
      <c r="D596">
        <v>0.63</v>
      </c>
      <c r="E596">
        <v>0</v>
      </c>
      <c r="F596">
        <v>1.73</v>
      </c>
      <c r="G596">
        <v>0</v>
      </c>
      <c r="H596">
        <v>2E-3</v>
      </c>
      <c r="I596">
        <v>0.96</v>
      </c>
      <c r="J596">
        <v>1.63</v>
      </c>
    </row>
    <row r="597" spans="1:10" x14ac:dyDescent="0.25">
      <c r="A597" t="s">
        <v>612</v>
      </c>
      <c r="B597">
        <v>260</v>
      </c>
      <c r="C597">
        <v>0.57999999999999996</v>
      </c>
      <c r="D597">
        <v>1.1000000000000001</v>
      </c>
      <c r="E597">
        <v>1.17</v>
      </c>
      <c r="F597">
        <v>54.83</v>
      </c>
      <c r="G597">
        <v>1.73</v>
      </c>
      <c r="H597">
        <v>2.1000000000000001E-2</v>
      </c>
      <c r="I597">
        <v>1.48</v>
      </c>
      <c r="J597">
        <v>1.54</v>
      </c>
    </row>
    <row r="598" spans="1:10" x14ac:dyDescent="0.25">
      <c r="A598" t="s">
        <v>613</v>
      </c>
      <c r="B598">
        <v>10</v>
      </c>
      <c r="C598">
        <v>0.09</v>
      </c>
      <c r="D598">
        <v>0</v>
      </c>
      <c r="E598">
        <v>0</v>
      </c>
      <c r="F598">
        <v>0</v>
      </c>
      <c r="G598">
        <v>0</v>
      </c>
    </row>
    <row r="599" spans="1:10" x14ac:dyDescent="0.25">
      <c r="A599" t="s">
        <v>614</v>
      </c>
      <c r="B599">
        <v>10</v>
      </c>
      <c r="C599">
        <v>0.15</v>
      </c>
      <c r="D599">
        <v>0</v>
      </c>
      <c r="E599">
        <v>0</v>
      </c>
      <c r="F599">
        <v>0</v>
      </c>
      <c r="G599">
        <v>0</v>
      </c>
    </row>
    <row r="600" spans="1:10" x14ac:dyDescent="0.25">
      <c r="A600" t="s">
        <v>615</v>
      </c>
      <c r="B600">
        <v>30</v>
      </c>
      <c r="C600">
        <v>0.34</v>
      </c>
      <c r="D600">
        <v>0.43</v>
      </c>
      <c r="E600">
        <v>0.15</v>
      </c>
      <c r="F600">
        <v>6.07</v>
      </c>
      <c r="G600">
        <v>0.09</v>
      </c>
      <c r="H600">
        <v>2.4E-2</v>
      </c>
      <c r="I600">
        <v>0.57999999999999996</v>
      </c>
      <c r="J600">
        <v>1.07</v>
      </c>
    </row>
    <row r="601" spans="1:10" x14ac:dyDescent="0.25">
      <c r="A601" t="s">
        <v>616</v>
      </c>
      <c r="B601">
        <v>10</v>
      </c>
      <c r="C601">
        <v>0.24</v>
      </c>
      <c r="D601">
        <v>0</v>
      </c>
      <c r="E601">
        <v>0</v>
      </c>
      <c r="F601">
        <v>0</v>
      </c>
      <c r="G601">
        <v>0</v>
      </c>
    </row>
    <row r="602" spans="1:10" x14ac:dyDescent="0.25">
      <c r="A602" t="s">
        <v>617</v>
      </c>
      <c r="B602">
        <v>10</v>
      </c>
      <c r="C602">
        <v>0.36</v>
      </c>
      <c r="D602">
        <v>0</v>
      </c>
      <c r="E602">
        <v>0</v>
      </c>
      <c r="F602">
        <v>0.65</v>
      </c>
      <c r="G602">
        <v>0</v>
      </c>
      <c r="H602">
        <v>0</v>
      </c>
      <c r="J602">
        <v>3</v>
      </c>
    </row>
    <row r="603" spans="1:10" x14ac:dyDescent="0.25">
      <c r="A603" t="s">
        <v>618</v>
      </c>
      <c r="B603">
        <v>10</v>
      </c>
      <c r="C603">
        <v>0</v>
      </c>
      <c r="D603">
        <v>0</v>
      </c>
      <c r="E603">
        <v>0</v>
      </c>
      <c r="F603">
        <v>0</v>
      </c>
      <c r="G603">
        <v>0</v>
      </c>
    </row>
    <row r="604" spans="1:10" x14ac:dyDescent="0.25">
      <c r="A604" t="s">
        <v>619</v>
      </c>
      <c r="B604">
        <v>10</v>
      </c>
      <c r="C604">
        <v>0.25</v>
      </c>
      <c r="D604">
        <v>1.85</v>
      </c>
      <c r="E604">
        <v>0</v>
      </c>
      <c r="F604">
        <v>0.22</v>
      </c>
      <c r="G604">
        <v>0</v>
      </c>
      <c r="H604">
        <v>0</v>
      </c>
      <c r="J604">
        <v>2</v>
      </c>
    </row>
    <row r="605" spans="1:10" x14ac:dyDescent="0.25">
      <c r="A605" t="s">
        <v>620</v>
      </c>
      <c r="B605">
        <v>10</v>
      </c>
      <c r="C605">
        <v>0</v>
      </c>
      <c r="D605">
        <v>0</v>
      </c>
      <c r="E605">
        <v>0</v>
      </c>
      <c r="F605">
        <v>0</v>
      </c>
      <c r="G605">
        <v>0</v>
      </c>
    </row>
    <row r="606" spans="1:10" x14ac:dyDescent="0.25">
      <c r="A606" t="s">
        <v>208</v>
      </c>
      <c r="B606">
        <v>10</v>
      </c>
      <c r="C606">
        <v>0.21</v>
      </c>
      <c r="D606">
        <v>0</v>
      </c>
      <c r="E606">
        <v>0</v>
      </c>
      <c r="F606">
        <v>0</v>
      </c>
      <c r="G606">
        <v>0</v>
      </c>
    </row>
    <row r="607" spans="1:10" x14ac:dyDescent="0.25">
      <c r="A607" t="s">
        <v>621</v>
      </c>
      <c r="B607">
        <v>10</v>
      </c>
      <c r="C607">
        <v>0.25</v>
      </c>
      <c r="D607">
        <v>0</v>
      </c>
      <c r="E607">
        <v>0</v>
      </c>
      <c r="F607">
        <v>0.22</v>
      </c>
      <c r="G607">
        <v>0</v>
      </c>
      <c r="H607">
        <v>0</v>
      </c>
      <c r="J607">
        <v>1</v>
      </c>
    </row>
    <row r="608" spans="1:10" x14ac:dyDescent="0.25">
      <c r="A608" t="s">
        <v>622</v>
      </c>
      <c r="B608">
        <v>30</v>
      </c>
      <c r="C608">
        <v>0.4</v>
      </c>
      <c r="D608">
        <v>1.75</v>
      </c>
      <c r="E608">
        <v>0</v>
      </c>
      <c r="F608">
        <v>0</v>
      </c>
      <c r="G608">
        <v>0</v>
      </c>
    </row>
    <row r="609" spans="1:10" x14ac:dyDescent="0.25">
      <c r="A609" t="s">
        <v>623</v>
      </c>
      <c r="B609">
        <v>10</v>
      </c>
      <c r="C609">
        <v>0</v>
      </c>
      <c r="D609">
        <v>0</v>
      </c>
      <c r="E609">
        <v>0</v>
      </c>
      <c r="F609">
        <v>0.22</v>
      </c>
      <c r="G609">
        <v>0</v>
      </c>
      <c r="H609">
        <v>0</v>
      </c>
      <c r="J609">
        <v>2</v>
      </c>
    </row>
    <row r="610" spans="1:10" x14ac:dyDescent="0.25">
      <c r="A610" t="s">
        <v>624</v>
      </c>
      <c r="B610">
        <v>10</v>
      </c>
      <c r="C610">
        <v>0</v>
      </c>
      <c r="D610">
        <v>0</v>
      </c>
      <c r="E610">
        <v>0</v>
      </c>
      <c r="F610">
        <v>0</v>
      </c>
      <c r="G610">
        <v>0</v>
      </c>
    </row>
    <row r="611" spans="1:10" x14ac:dyDescent="0.25">
      <c r="A611" t="s">
        <v>625</v>
      </c>
      <c r="B611">
        <v>10</v>
      </c>
      <c r="C611">
        <v>0.24</v>
      </c>
      <c r="D611">
        <v>0.01</v>
      </c>
      <c r="E611">
        <v>0</v>
      </c>
      <c r="F611">
        <v>0</v>
      </c>
      <c r="G611">
        <v>0</v>
      </c>
    </row>
    <row r="612" spans="1:10" x14ac:dyDescent="0.25">
      <c r="A612" t="s">
        <v>626</v>
      </c>
      <c r="B612">
        <v>10</v>
      </c>
      <c r="C612">
        <v>0.28000000000000003</v>
      </c>
      <c r="D612">
        <v>0.47</v>
      </c>
      <c r="E612">
        <v>0.14000000000000001</v>
      </c>
      <c r="F612">
        <v>5.63</v>
      </c>
      <c r="G612">
        <v>0.28999999999999998</v>
      </c>
      <c r="H612">
        <v>2.4E-2</v>
      </c>
      <c r="I612">
        <v>2.1</v>
      </c>
      <c r="J612">
        <v>1.5</v>
      </c>
    </row>
    <row r="613" spans="1:10" x14ac:dyDescent="0.25">
      <c r="A613" t="s">
        <v>627</v>
      </c>
      <c r="B613">
        <v>10</v>
      </c>
      <c r="C613">
        <v>0.14000000000000001</v>
      </c>
      <c r="D613">
        <v>0.21</v>
      </c>
      <c r="E613">
        <v>0</v>
      </c>
      <c r="F613">
        <v>0</v>
      </c>
      <c r="G613">
        <v>0</v>
      </c>
    </row>
    <row r="614" spans="1:10" x14ac:dyDescent="0.25">
      <c r="A614" t="s">
        <v>628</v>
      </c>
      <c r="B614">
        <v>10</v>
      </c>
      <c r="C614">
        <v>0.11</v>
      </c>
      <c r="D614">
        <v>0</v>
      </c>
      <c r="E614">
        <v>0</v>
      </c>
      <c r="F614">
        <v>0.43</v>
      </c>
      <c r="G614">
        <v>0</v>
      </c>
      <c r="H614">
        <v>0</v>
      </c>
      <c r="J614">
        <v>1</v>
      </c>
    </row>
    <row r="615" spans="1:10" x14ac:dyDescent="0.25">
      <c r="A615" t="s">
        <v>629</v>
      </c>
      <c r="B615">
        <v>10</v>
      </c>
      <c r="C615">
        <v>0.09</v>
      </c>
      <c r="D615">
        <v>0</v>
      </c>
      <c r="E615">
        <v>0</v>
      </c>
      <c r="F615">
        <v>0</v>
      </c>
      <c r="G615">
        <v>0</v>
      </c>
    </row>
    <row r="616" spans="1:10" x14ac:dyDescent="0.25">
      <c r="A616" t="s">
        <v>630</v>
      </c>
      <c r="B616">
        <v>10</v>
      </c>
      <c r="C616">
        <v>0.55000000000000004</v>
      </c>
      <c r="D616">
        <v>0.1</v>
      </c>
      <c r="E616">
        <v>0</v>
      </c>
      <c r="F616">
        <v>0</v>
      </c>
      <c r="G616">
        <v>0</v>
      </c>
    </row>
    <row r="617" spans="1:10" x14ac:dyDescent="0.25">
      <c r="A617" t="s">
        <v>211</v>
      </c>
      <c r="B617">
        <v>10</v>
      </c>
      <c r="C617">
        <v>0.5</v>
      </c>
      <c r="D617">
        <v>1.23</v>
      </c>
      <c r="E617">
        <v>0</v>
      </c>
      <c r="F617">
        <v>1.3</v>
      </c>
      <c r="G617">
        <v>0</v>
      </c>
      <c r="H617">
        <v>0</v>
      </c>
      <c r="J617">
        <v>1</v>
      </c>
    </row>
    <row r="618" spans="1:10" x14ac:dyDescent="0.25">
      <c r="A618" t="s">
        <v>631</v>
      </c>
      <c r="B618">
        <v>10</v>
      </c>
      <c r="C618">
        <v>0.64</v>
      </c>
      <c r="D618">
        <v>0</v>
      </c>
      <c r="E618">
        <v>0</v>
      </c>
      <c r="F618">
        <v>8.4499999999999993</v>
      </c>
      <c r="G618">
        <v>0</v>
      </c>
      <c r="H618">
        <v>0</v>
      </c>
      <c r="J618">
        <v>1.59</v>
      </c>
    </row>
    <row r="619" spans="1:10" x14ac:dyDescent="0.25">
      <c r="A619" t="s">
        <v>632</v>
      </c>
      <c r="B619">
        <v>10</v>
      </c>
      <c r="C619">
        <v>0.09</v>
      </c>
      <c r="D619">
        <v>0.21</v>
      </c>
      <c r="E619">
        <v>0</v>
      </c>
      <c r="F619">
        <v>0</v>
      </c>
      <c r="G619">
        <v>0</v>
      </c>
    </row>
    <row r="620" spans="1:10" x14ac:dyDescent="0.25">
      <c r="A620" t="s">
        <v>633</v>
      </c>
      <c r="B620">
        <v>10</v>
      </c>
      <c r="C620">
        <v>0.02</v>
      </c>
      <c r="D620">
        <v>0</v>
      </c>
      <c r="E620">
        <v>0</v>
      </c>
      <c r="F620">
        <v>0.87</v>
      </c>
      <c r="G620">
        <v>0</v>
      </c>
      <c r="H620">
        <v>0</v>
      </c>
      <c r="J620">
        <v>2.5</v>
      </c>
    </row>
    <row r="621" spans="1:10" x14ac:dyDescent="0.25">
      <c r="A621" t="s">
        <v>634</v>
      </c>
      <c r="B621">
        <v>10</v>
      </c>
      <c r="C621">
        <v>0</v>
      </c>
      <c r="D621">
        <v>0</v>
      </c>
      <c r="E621">
        <v>0</v>
      </c>
      <c r="F621">
        <v>0</v>
      </c>
      <c r="G621">
        <v>0</v>
      </c>
    </row>
    <row r="622" spans="1:10" x14ac:dyDescent="0.25">
      <c r="A622" t="s">
        <v>207</v>
      </c>
      <c r="B622">
        <v>20</v>
      </c>
      <c r="C622">
        <v>0.69</v>
      </c>
      <c r="D622">
        <v>0.6</v>
      </c>
      <c r="E622">
        <v>0</v>
      </c>
      <c r="F622">
        <v>3.9</v>
      </c>
      <c r="G622">
        <v>0</v>
      </c>
      <c r="H622">
        <v>0</v>
      </c>
      <c r="J622">
        <v>1</v>
      </c>
    </row>
    <row r="623" spans="1:10" x14ac:dyDescent="0.25">
      <c r="A623" t="s">
        <v>635</v>
      </c>
      <c r="B623">
        <v>10</v>
      </c>
      <c r="C623">
        <v>0.08</v>
      </c>
      <c r="D623">
        <v>0</v>
      </c>
      <c r="E623">
        <v>0</v>
      </c>
      <c r="F623">
        <v>0</v>
      </c>
      <c r="G623">
        <v>0</v>
      </c>
    </row>
    <row r="624" spans="1:10" x14ac:dyDescent="0.25">
      <c r="A624" t="s">
        <v>636</v>
      </c>
      <c r="B624">
        <v>90</v>
      </c>
      <c r="C624">
        <v>0.47</v>
      </c>
      <c r="D624">
        <v>0.36</v>
      </c>
      <c r="E624">
        <v>0.2</v>
      </c>
      <c r="F624">
        <v>13</v>
      </c>
      <c r="G624">
        <v>0.2</v>
      </c>
      <c r="H624">
        <v>1.4999999999999999E-2</v>
      </c>
      <c r="I624">
        <v>0.99</v>
      </c>
      <c r="J624">
        <v>1.17</v>
      </c>
    </row>
    <row r="625" spans="1:10" x14ac:dyDescent="0.25">
      <c r="A625" t="s">
        <v>637</v>
      </c>
      <c r="B625">
        <v>10</v>
      </c>
      <c r="C625">
        <v>0.09</v>
      </c>
      <c r="D625">
        <v>0</v>
      </c>
      <c r="E625">
        <v>0</v>
      </c>
      <c r="F625">
        <v>0.43</v>
      </c>
      <c r="G625">
        <v>0</v>
      </c>
      <c r="H625">
        <v>0</v>
      </c>
      <c r="J625">
        <v>1.5</v>
      </c>
    </row>
    <row r="626" spans="1:10" x14ac:dyDescent="0.25">
      <c r="A626" t="s">
        <v>638</v>
      </c>
      <c r="B626">
        <v>20</v>
      </c>
      <c r="C626">
        <v>0.31</v>
      </c>
      <c r="D626">
        <v>0.14000000000000001</v>
      </c>
      <c r="E626">
        <v>0.01</v>
      </c>
      <c r="F626">
        <v>2.38</v>
      </c>
      <c r="G626">
        <v>0</v>
      </c>
      <c r="H626">
        <v>4.0000000000000001E-3</v>
      </c>
      <c r="I626">
        <v>0.23</v>
      </c>
      <c r="J626">
        <v>1.73</v>
      </c>
    </row>
    <row r="627" spans="1:10" x14ac:dyDescent="0.25">
      <c r="A627" t="s">
        <v>639</v>
      </c>
      <c r="B627">
        <v>10</v>
      </c>
      <c r="C627">
        <v>0</v>
      </c>
      <c r="D627">
        <v>0</v>
      </c>
      <c r="E627">
        <v>0</v>
      </c>
      <c r="F627">
        <v>0</v>
      </c>
      <c r="G627">
        <v>0</v>
      </c>
    </row>
    <row r="628" spans="1:10" x14ac:dyDescent="0.25">
      <c r="A628" t="s">
        <v>640</v>
      </c>
      <c r="B628">
        <v>10</v>
      </c>
      <c r="C628">
        <v>0.18</v>
      </c>
      <c r="D628">
        <v>0</v>
      </c>
      <c r="E628">
        <v>0</v>
      </c>
      <c r="F628">
        <v>0</v>
      </c>
      <c r="G628">
        <v>0</v>
      </c>
    </row>
    <row r="629" spans="1:10" x14ac:dyDescent="0.25">
      <c r="A629" t="s">
        <v>641</v>
      </c>
      <c r="B629">
        <v>10</v>
      </c>
      <c r="C629">
        <v>0.25</v>
      </c>
      <c r="D629">
        <v>0</v>
      </c>
      <c r="E629">
        <v>0</v>
      </c>
      <c r="F629">
        <v>0</v>
      </c>
      <c r="G629">
        <v>0</v>
      </c>
    </row>
    <row r="630" spans="1:10" x14ac:dyDescent="0.25">
      <c r="A630" t="s">
        <v>642</v>
      </c>
      <c r="B630">
        <v>10</v>
      </c>
      <c r="C630">
        <v>0.38</v>
      </c>
      <c r="D630">
        <v>0</v>
      </c>
      <c r="E630">
        <v>0</v>
      </c>
      <c r="F630">
        <v>0</v>
      </c>
      <c r="G630">
        <v>0</v>
      </c>
    </row>
    <row r="631" spans="1:10" x14ac:dyDescent="0.25">
      <c r="A631" t="s">
        <v>643</v>
      </c>
      <c r="B631">
        <v>10</v>
      </c>
      <c r="C631">
        <v>0.2</v>
      </c>
      <c r="D631">
        <v>0.84</v>
      </c>
      <c r="E631">
        <v>0</v>
      </c>
      <c r="F631">
        <v>0.22</v>
      </c>
      <c r="G631">
        <v>0</v>
      </c>
      <c r="H631">
        <v>0</v>
      </c>
      <c r="J631">
        <v>2</v>
      </c>
    </row>
    <row r="632" spans="1:10" x14ac:dyDescent="0.25">
      <c r="A632" t="s">
        <v>213</v>
      </c>
      <c r="B632">
        <v>10</v>
      </c>
      <c r="C632">
        <v>0.24</v>
      </c>
      <c r="D632">
        <v>0.15</v>
      </c>
      <c r="E632">
        <v>0</v>
      </c>
      <c r="F632">
        <v>0</v>
      </c>
      <c r="G632">
        <v>0</v>
      </c>
    </row>
    <row r="633" spans="1:10" x14ac:dyDescent="0.25">
      <c r="A633" t="s">
        <v>644</v>
      </c>
      <c r="B633">
        <v>10</v>
      </c>
      <c r="C633">
        <v>0</v>
      </c>
      <c r="D633">
        <v>0</v>
      </c>
      <c r="E633">
        <v>0</v>
      </c>
      <c r="F633">
        <v>0</v>
      </c>
      <c r="G633">
        <v>0</v>
      </c>
    </row>
    <row r="634" spans="1:10" x14ac:dyDescent="0.25">
      <c r="A634" t="s">
        <v>645</v>
      </c>
      <c r="B634">
        <v>10</v>
      </c>
      <c r="C634">
        <v>0.08</v>
      </c>
      <c r="D634">
        <v>0</v>
      </c>
      <c r="E634">
        <v>0</v>
      </c>
      <c r="F634">
        <v>0</v>
      </c>
      <c r="G634">
        <v>0</v>
      </c>
    </row>
    <row r="635" spans="1:10" x14ac:dyDescent="0.25">
      <c r="A635" t="s">
        <v>646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</row>
    <row r="636" spans="1:10" x14ac:dyDescent="0.25">
      <c r="A636" t="s">
        <v>214</v>
      </c>
      <c r="B636">
        <v>10</v>
      </c>
      <c r="C636">
        <v>0</v>
      </c>
      <c r="D636">
        <v>0</v>
      </c>
      <c r="E636">
        <v>0</v>
      </c>
      <c r="F636">
        <v>0</v>
      </c>
      <c r="G636">
        <v>0</v>
      </c>
    </row>
    <row r="637" spans="1:10" x14ac:dyDescent="0.25">
      <c r="A637" t="s">
        <v>647</v>
      </c>
      <c r="B637">
        <v>10</v>
      </c>
      <c r="C637">
        <v>0.38</v>
      </c>
      <c r="D637">
        <v>0.06</v>
      </c>
      <c r="E637">
        <v>0</v>
      </c>
      <c r="F637">
        <v>0</v>
      </c>
      <c r="G637">
        <v>0</v>
      </c>
    </row>
    <row r="638" spans="1:10" x14ac:dyDescent="0.25">
      <c r="A638" t="s">
        <v>648</v>
      </c>
      <c r="B638">
        <v>10</v>
      </c>
      <c r="C638">
        <v>0</v>
      </c>
      <c r="D638">
        <v>0</v>
      </c>
      <c r="E638">
        <v>0</v>
      </c>
      <c r="F638">
        <v>0.22</v>
      </c>
      <c r="G638">
        <v>0</v>
      </c>
      <c r="H638">
        <v>0</v>
      </c>
      <c r="J638">
        <v>1</v>
      </c>
    </row>
    <row r="639" spans="1:10" x14ac:dyDescent="0.25">
      <c r="A639" t="s">
        <v>649</v>
      </c>
      <c r="B639">
        <v>10</v>
      </c>
      <c r="C639">
        <v>0.09</v>
      </c>
      <c r="D639">
        <v>0</v>
      </c>
      <c r="E639">
        <v>0</v>
      </c>
      <c r="F639">
        <v>0</v>
      </c>
      <c r="G639">
        <v>0</v>
      </c>
    </row>
    <row r="640" spans="1:10" x14ac:dyDescent="0.25">
      <c r="A640" t="s">
        <v>650</v>
      </c>
      <c r="B640">
        <v>10</v>
      </c>
      <c r="C640">
        <v>0.17</v>
      </c>
      <c r="D640">
        <v>2.4300000000000002</v>
      </c>
      <c r="E640">
        <v>0</v>
      </c>
      <c r="F640">
        <v>3.03</v>
      </c>
      <c r="G640">
        <v>0</v>
      </c>
      <c r="H640">
        <v>0</v>
      </c>
      <c r="J640">
        <v>1</v>
      </c>
    </row>
    <row r="641" spans="1:10" x14ac:dyDescent="0.25">
      <c r="A641" t="s">
        <v>651</v>
      </c>
      <c r="B641">
        <v>10</v>
      </c>
      <c r="C641">
        <v>0</v>
      </c>
      <c r="D641">
        <v>0</v>
      </c>
      <c r="E641">
        <v>0</v>
      </c>
      <c r="F641">
        <v>0</v>
      </c>
      <c r="G641">
        <v>0</v>
      </c>
    </row>
    <row r="642" spans="1:10" x14ac:dyDescent="0.25">
      <c r="A642" t="s">
        <v>652</v>
      </c>
      <c r="B642">
        <v>10</v>
      </c>
      <c r="C642">
        <v>0</v>
      </c>
      <c r="D642">
        <v>0</v>
      </c>
      <c r="E642">
        <v>0</v>
      </c>
      <c r="F642">
        <v>2.82</v>
      </c>
      <c r="G642">
        <v>0</v>
      </c>
      <c r="H642">
        <v>0</v>
      </c>
      <c r="J642">
        <v>2.54</v>
      </c>
    </row>
    <row r="643" spans="1:10" x14ac:dyDescent="0.25">
      <c r="A643" t="s">
        <v>653</v>
      </c>
      <c r="B643">
        <v>10</v>
      </c>
      <c r="C643">
        <v>0.11</v>
      </c>
      <c r="D643">
        <v>0</v>
      </c>
      <c r="E643">
        <v>0</v>
      </c>
      <c r="F643">
        <v>2.6</v>
      </c>
      <c r="G643">
        <v>0</v>
      </c>
      <c r="H643">
        <v>0</v>
      </c>
      <c r="J643">
        <v>1.83</v>
      </c>
    </row>
    <row r="644" spans="1:10" x14ac:dyDescent="0.25">
      <c r="A644" t="s">
        <v>654</v>
      </c>
      <c r="B644">
        <v>10</v>
      </c>
      <c r="C644">
        <v>0.03</v>
      </c>
      <c r="D644">
        <v>0</v>
      </c>
      <c r="E644">
        <v>0</v>
      </c>
      <c r="F644">
        <v>0</v>
      </c>
      <c r="G644">
        <v>0</v>
      </c>
    </row>
    <row r="645" spans="1:10" x14ac:dyDescent="0.25">
      <c r="A645" t="s">
        <v>655</v>
      </c>
      <c r="B645">
        <v>10</v>
      </c>
      <c r="C645">
        <v>0.46</v>
      </c>
      <c r="D645">
        <v>0</v>
      </c>
      <c r="E645">
        <v>0</v>
      </c>
      <c r="F645">
        <v>0.22</v>
      </c>
      <c r="G645">
        <v>0</v>
      </c>
      <c r="H645">
        <v>0</v>
      </c>
      <c r="J645">
        <v>1</v>
      </c>
    </row>
    <row r="646" spans="1:10" x14ac:dyDescent="0.25">
      <c r="A646" t="s">
        <v>656</v>
      </c>
      <c r="B646">
        <v>10</v>
      </c>
      <c r="C646">
        <v>0.56999999999999995</v>
      </c>
      <c r="D646">
        <v>0</v>
      </c>
      <c r="E646">
        <v>0</v>
      </c>
      <c r="F646">
        <v>0</v>
      </c>
      <c r="G646">
        <v>0</v>
      </c>
    </row>
    <row r="647" spans="1:10" x14ac:dyDescent="0.25">
      <c r="A647" t="s">
        <v>215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</row>
    <row r="648" spans="1:10" x14ac:dyDescent="0.25">
      <c r="A648" t="s">
        <v>657</v>
      </c>
      <c r="B648">
        <v>10</v>
      </c>
      <c r="C648">
        <v>0</v>
      </c>
      <c r="D648">
        <v>0</v>
      </c>
      <c r="E648">
        <v>0</v>
      </c>
      <c r="F648">
        <v>0.22</v>
      </c>
      <c r="G648">
        <v>0</v>
      </c>
      <c r="H648">
        <v>0</v>
      </c>
      <c r="J648">
        <v>1</v>
      </c>
    </row>
    <row r="649" spans="1:10" x14ac:dyDescent="0.25">
      <c r="A649" t="s">
        <v>658</v>
      </c>
      <c r="B649">
        <v>10</v>
      </c>
      <c r="C649">
        <v>0.42</v>
      </c>
      <c r="D649">
        <v>0</v>
      </c>
      <c r="E649">
        <v>0.02</v>
      </c>
      <c r="F649">
        <v>5.63</v>
      </c>
      <c r="G649">
        <v>0.02</v>
      </c>
      <c r="H649">
        <v>3.0000000000000001E-3</v>
      </c>
      <c r="I649">
        <v>0.97</v>
      </c>
      <c r="J649">
        <v>1</v>
      </c>
    </row>
    <row r="650" spans="1:10" x14ac:dyDescent="0.25">
      <c r="A650" t="s">
        <v>659</v>
      </c>
      <c r="B650">
        <v>50</v>
      </c>
      <c r="C650">
        <v>0.34</v>
      </c>
      <c r="D650">
        <v>1.41</v>
      </c>
      <c r="E650">
        <v>0.22</v>
      </c>
      <c r="F650">
        <v>24.06</v>
      </c>
      <c r="G650">
        <v>0.39</v>
      </c>
      <c r="H650">
        <v>8.9999999999999993E-3</v>
      </c>
      <c r="I650">
        <v>1.8</v>
      </c>
      <c r="J650">
        <v>1.98</v>
      </c>
    </row>
    <row r="651" spans="1:10" x14ac:dyDescent="0.25">
      <c r="A651" t="s">
        <v>660</v>
      </c>
      <c r="B651">
        <v>10</v>
      </c>
      <c r="C651">
        <v>0.2</v>
      </c>
      <c r="D651">
        <v>0.18</v>
      </c>
      <c r="E651">
        <v>0</v>
      </c>
      <c r="F651">
        <v>0.22</v>
      </c>
      <c r="G651">
        <v>0</v>
      </c>
      <c r="H651">
        <v>0</v>
      </c>
      <c r="J651">
        <v>2</v>
      </c>
    </row>
    <row r="652" spans="1:10" x14ac:dyDescent="0.25">
      <c r="A652" t="s">
        <v>661</v>
      </c>
      <c r="B652">
        <v>10</v>
      </c>
      <c r="C652">
        <v>0.21</v>
      </c>
      <c r="D652">
        <v>0</v>
      </c>
      <c r="E652">
        <v>0</v>
      </c>
      <c r="F652">
        <v>0</v>
      </c>
      <c r="G652">
        <v>0</v>
      </c>
    </row>
    <row r="653" spans="1:10" x14ac:dyDescent="0.25">
      <c r="A653" t="s">
        <v>662</v>
      </c>
      <c r="B653">
        <v>10</v>
      </c>
      <c r="C653">
        <v>0</v>
      </c>
      <c r="D653">
        <v>0</v>
      </c>
      <c r="E653">
        <v>0</v>
      </c>
      <c r="F653">
        <v>4.9800000000000004</v>
      </c>
      <c r="G653">
        <v>0</v>
      </c>
      <c r="H653">
        <v>0</v>
      </c>
      <c r="J653">
        <v>1.35</v>
      </c>
    </row>
    <row r="654" spans="1:10" x14ac:dyDescent="0.25">
      <c r="A654" t="s">
        <v>663</v>
      </c>
      <c r="B654">
        <v>10</v>
      </c>
      <c r="C654">
        <v>0.67</v>
      </c>
      <c r="D654">
        <v>0</v>
      </c>
      <c r="E654">
        <v>0</v>
      </c>
      <c r="F654">
        <v>0.22</v>
      </c>
      <c r="G654">
        <v>0</v>
      </c>
      <c r="H654">
        <v>0</v>
      </c>
      <c r="J654">
        <v>1</v>
      </c>
    </row>
    <row r="655" spans="1:10" x14ac:dyDescent="0.25">
      <c r="A655" t="s">
        <v>664</v>
      </c>
      <c r="B655">
        <v>10</v>
      </c>
      <c r="C655">
        <v>0.23</v>
      </c>
      <c r="D655">
        <v>0.63</v>
      </c>
      <c r="E655">
        <v>0</v>
      </c>
      <c r="F655">
        <v>0</v>
      </c>
      <c r="G655">
        <v>0</v>
      </c>
    </row>
    <row r="656" spans="1:10" x14ac:dyDescent="0.25">
      <c r="A656" t="s">
        <v>665</v>
      </c>
      <c r="B656">
        <v>30</v>
      </c>
      <c r="C656">
        <v>0.28000000000000003</v>
      </c>
      <c r="D656">
        <v>0</v>
      </c>
      <c r="E656">
        <v>0</v>
      </c>
      <c r="F656">
        <v>0.87</v>
      </c>
      <c r="G656">
        <v>0</v>
      </c>
      <c r="H656">
        <v>0</v>
      </c>
      <c r="J656">
        <v>1</v>
      </c>
    </row>
    <row r="657" spans="2:4" x14ac:dyDescent="0.25">
      <c r="C657"/>
      <c r="D657"/>
    </row>
    <row r="658" spans="2:4" x14ac:dyDescent="0.25">
      <c r="B658" s="1"/>
      <c r="D65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Costs</vt:lpstr>
      <vt:lpstr>US (Eng &amp; Span) Search</vt:lpstr>
      <vt:lpstr>US (Eng &amp; Span) Facebook</vt:lpstr>
      <vt:lpstr>US - GDN</vt:lpstr>
      <vt:lpstr>Australia Search</vt:lpstr>
      <vt:lpstr>Australia Facebook</vt:lpstr>
      <vt:lpstr>Canada Search</vt:lpstr>
      <vt:lpstr>Canada Facebook</vt:lpstr>
      <vt:lpstr>UK Search</vt:lpstr>
      <vt:lpstr>UK Facebook</vt:lpstr>
      <vt:lpstr>Japan Facebook</vt:lpstr>
      <vt:lpstr>New Zealand Search</vt:lpstr>
      <vt:lpstr>New Zealand Facebook</vt:lpstr>
      <vt:lpstr>Argentina Facebook</vt:lpstr>
      <vt:lpstr>Austria Facebook</vt:lpstr>
      <vt:lpstr>Belgium Search</vt:lpstr>
      <vt:lpstr>Belgium Facebook</vt:lpstr>
      <vt:lpstr>Brazil Facebook</vt:lpstr>
      <vt:lpstr>Czech Republic Facebook</vt:lpstr>
      <vt:lpstr>Finland Facebook</vt:lpstr>
      <vt:lpstr>France Search</vt:lpstr>
      <vt:lpstr>France Facebook</vt:lpstr>
      <vt:lpstr>Germany Search</vt:lpstr>
      <vt:lpstr>Germany Facebook</vt:lpstr>
      <vt:lpstr>Italy Search</vt:lpstr>
      <vt:lpstr>Italy Facebook</vt:lpstr>
      <vt:lpstr>S Korea Facebook</vt:lpstr>
      <vt:lpstr>Netherlands Search</vt:lpstr>
      <vt:lpstr>Netherlands Facebook</vt:lpstr>
      <vt:lpstr>Norway Facebook</vt:lpstr>
      <vt:lpstr>Spain Facebook</vt:lpstr>
      <vt:lpstr>Switzerland Facebook</vt:lpstr>
      <vt:lpstr>Trends</vt:lpstr>
      <vt:lpstr>Funnel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 Garlok</dc:creator>
  <cp:lastModifiedBy>Pat</cp:lastModifiedBy>
  <dcterms:created xsi:type="dcterms:W3CDTF">2012-08-08T17:41:06Z</dcterms:created>
  <dcterms:modified xsi:type="dcterms:W3CDTF">2014-02-05T23:06:46Z</dcterms:modified>
</cp:coreProperties>
</file>